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PS\robaczki\baza-danych-i-wskaznikow\"/>
    </mc:Choice>
  </mc:AlternateContent>
  <xr:revisionPtr revIDLastSave="0" documentId="13_ncr:1_{F68D6DFF-AACC-4E80-9940-C582119CAE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4" r:id="rId1"/>
  </sheets>
  <calcPr calcId="191029"/>
</workbook>
</file>

<file path=xl/calcChain.xml><?xml version="1.0" encoding="utf-8"?>
<calcChain xmlns="http://schemas.openxmlformats.org/spreadsheetml/2006/main">
  <c r="Q102" i="4" l="1"/>
  <c r="N102" i="4"/>
  <c r="O102" i="4"/>
  <c r="L102" i="4"/>
  <c r="M102" i="4"/>
  <c r="J102" i="4"/>
  <c r="K102" i="4"/>
  <c r="H102" i="4"/>
  <c r="I102" i="4"/>
  <c r="F102" i="4"/>
  <c r="G102" i="4" s="1"/>
  <c r="D102" i="4"/>
  <c r="E102" i="4" s="1"/>
  <c r="C102" i="4"/>
  <c r="R102" i="4"/>
  <c r="R101" i="4"/>
  <c r="O101" i="4"/>
  <c r="M101" i="4"/>
  <c r="K101" i="4"/>
  <c r="I101" i="4"/>
  <c r="G101" i="4"/>
  <c r="E101" i="4"/>
  <c r="R100" i="4"/>
  <c r="O100" i="4"/>
  <c r="M100" i="4"/>
  <c r="K100" i="4"/>
  <c r="I100" i="4"/>
  <c r="G100" i="4"/>
  <c r="E100" i="4"/>
  <c r="R99" i="4"/>
  <c r="O99" i="4"/>
  <c r="M99" i="4"/>
  <c r="K99" i="4"/>
  <c r="I99" i="4"/>
  <c r="G99" i="4"/>
  <c r="E99" i="4"/>
  <c r="R98" i="4"/>
  <c r="O98" i="4"/>
  <c r="M98" i="4"/>
  <c r="K98" i="4"/>
  <c r="I98" i="4"/>
  <c r="G98" i="4"/>
  <c r="E98" i="4"/>
  <c r="R97" i="4"/>
  <c r="O97" i="4"/>
  <c r="M97" i="4"/>
  <c r="K97" i="4"/>
  <c r="I97" i="4"/>
  <c r="G97" i="4"/>
  <c r="E97" i="4"/>
  <c r="R96" i="4"/>
  <c r="O96" i="4"/>
  <c r="M96" i="4"/>
  <c r="K96" i="4"/>
  <c r="I96" i="4"/>
  <c r="G96" i="4"/>
  <c r="E96" i="4"/>
  <c r="R95" i="4"/>
  <c r="O95" i="4"/>
  <c r="M95" i="4"/>
  <c r="K95" i="4"/>
  <c r="I95" i="4"/>
  <c r="G95" i="4"/>
  <c r="E95" i="4"/>
  <c r="Q93" i="4"/>
  <c r="N93" i="4"/>
  <c r="O93" i="4"/>
  <c r="L93" i="4"/>
  <c r="M93" i="4"/>
  <c r="J93" i="4"/>
  <c r="K93" i="4" s="1"/>
  <c r="H93" i="4"/>
  <c r="I93" i="4" s="1"/>
  <c r="F93" i="4"/>
  <c r="D93" i="4"/>
  <c r="E93" i="4"/>
  <c r="C93" i="4"/>
  <c r="G93" i="4" s="1"/>
  <c r="R93" i="4"/>
  <c r="R92" i="4"/>
  <c r="O92" i="4"/>
  <c r="M92" i="4"/>
  <c r="K92" i="4"/>
  <c r="I92" i="4"/>
  <c r="G92" i="4"/>
  <c r="E92" i="4"/>
  <c r="R91" i="4"/>
  <c r="O91" i="4"/>
  <c r="M91" i="4"/>
  <c r="K91" i="4"/>
  <c r="I91" i="4"/>
  <c r="G91" i="4"/>
  <c r="E91" i="4"/>
  <c r="R90" i="4"/>
  <c r="O90" i="4"/>
  <c r="M90" i="4"/>
  <c r="K90" i="4"/>
  <c r="I90" i="4"/>
  <c r="G90" i="4"/>
  <c r="E90" i="4"/>
  <c r="R89" i="4"/>
  <c r="O89" i="4"/>
  <c r="M89" i="4"/>
  <c r="K89" i="4"/>
  <c r="I89" i="4"/>
  <c r="G89" i="4"/>
  <c r="E89" i="4"/>
  <c r="Q87" i="4"/>
  <c r="N87" i="4"/>
  <c r="L87" i="4"/>
  <c r="J87" i="4"/>
  <c r="K87" i="4" s="1"/>
  <c r="H87" i="4"/>
  <c r="I87" i="4" s="1"/>
  <c r="F87" i="4"/>
  <c r="G87" i="4" s="1"/>
  <c r="D87" i="4"/>
  <c r="E87" i="4" s="1"/>
  <c r="C87" i="4"/>
  <c r="O87" i="4" s="1"/>
  <c r="R87" i="4"/>
  <c r="R86" i="4"/>
  <c r="O86" i="4"/>
  <c r="M86" i="4"/>
  <c r="K86" i="4"/>
  <c r="I86" i="4"/>
  <c r="G86" i="4"/>
  <c r="E86" i="4"/>
  <c r="R85" i="4"/>
  <c r="O85" i="4"/>
  <c r="M85" i="4"/>
  <c r="K85" i="4"/>
  <c r="I85" i="4"/>
  <c r="G85" i="4"/>
  <c r="E85" i="4"/>
  <c r="R84" i="4"/>
  <c r="O84" i="4"/>
  <c r="M84" i="4"/>
  <c r="K84" i="4"/>
  <c r="I84" i="4"/>
  <c r="G84" i="4"/>
  <c r="E84" i="4"/>
  <c r="R83" i="4"/>
  <c r="O83" i="4"/>
  <c r="M83" i="4"/>
  <c r="K83" i="4"/>
  <c r="I83" i="4"/>
  <c r="G83" i="4"/>
  <c r="E83" i="4"/>
  <c r="R82" i="4"/>
  <c r="O82" i="4"/>
  <c r="M82" i="4"/>
  <c r="K82" i="4"/>
  <c r="I82" i="4"/>
  <c r="G82" i="4"/>
  <c r="E82" i="4"/>
  <c r="R81" i="4"/>
  <c r="O81" i="4"/>
  <c r="M81" i="4"/>
  <c r="K81" i="4"/>
  <c r="I81" i="4"/>
  <c r="G81" i="4"/>
  <c r="E81" i="4"/>
  <c r="R80" i="4"/>
  <c r="O80" i="4"/>
  <c r="M80" i="4"/>
  <c r="K80" i="4"/>
  <c r="I80" i="4"/>
  <c r="G80" i="4"/>
  <c r="E80" i="4"/>
  <c r="R79" i="4"/>
  <c r="O79" i="4"/>
  <c r="M79" i="4"/>
  <c r="K79" i="4"/>
  <c r="I79" i="4"/>
  <c r="G79" i="4"/>
  <c r="E79" i="4"/>
  <c r="R78" i="4"/>
  <c r="O78" i="4"/>
  <c r="M78" i="4"/>
  <c r="K78" i="4"/>
  <c r="I78" i="4"/>
  <c r="G78" i="4"/>
  <c r="E78" i="4"/>
  <c r="R77" i="4"/>
  <c r="O77" i="4"/>
  <c r="M77" i="4"/>
  <c r="K77" i="4"/>
  <c r="I77" i="4"/>
  <c r="G77" i="4"/>
  <c r="E77" i="4"/>
  <c r="R76" i="4"/>
  <c r="O76" i="4"/>
  <c r="M76" i="4"/>
  <c r="K76" i="4"/>
  <c r="I76" i="4"/>
  <c r="G76" i="4"/>
  <c r="E76" i="4"/>
  <c r="R75" i="4"/>
  <c r="O75" i="4"/>
  <c r="M75" i="4"/>
  <c r="K75" i="4"/>
  <c r="I75" i="4"/>
  <c r="G75" i="4"/>
  <c r="E75" i="4"/>
  <c r="R74" i="4"/>
  <c r="O74" i="4"/>
  <c r="M74" i="4"/>
  <c r="K74" i="4"/>
  <c r="I74" i="4"/>
  <c r="G74" i="4"/>
  <c r="E74" i="4"/>
  <c r="Q72" i="4"/>
  <c r="R72" i="4" s="1"/>
  <c r="N72" i="4"/>
  <c r="L72" i="4"/>
  <c r="J72" i="4"/>
  <c r="H72" i="4"/>
  <c r="I72" i="4" s="1"/>
  <c r="F72" i="4"/>
  <c r="G72" i="4" s="1"/>
  <c r="D72" i="4"/>
  <c r="E72" i="4" s="1"/>
  <c r="C72" i="4"/>
  <c r="R71" i="4"/>
  <c r="O71" i="4"/>
  <c r="M71" i="4"/>
  <c r="K71" i="4"/>
  <c r="I71" i="4"/>
  <c r="G71" i="4"/>
  <c r="E71" i="4"/>
  <c r="R70" i="4"/>
  <c r="O70" i="4"/>
  <c r="M70" i="4"/>
  <c r="K70" i="4"/>
  <c r="I70" i="4"/>
  <c r="G70" i="4"/>
  <c r="E70" i="4"/>
  <c r="R69" i="4"/>
  <c r="O69" i="4"/>
  <c r="M69" i="4"/>
  <c r="K69" i="4"/>
  <c r="I69" i="4"/>
  <c r="G69" i="4"/>
  <c r="E69" i="4"/>
  <c r="R68" i="4"/>
  <c r="O68" i="4"/>
  <c r="M68" i="4"/>
  <c r="K68" i="4"/>
  <c r="I68" i="4"/>
  <c r="G68" i="4"/>
  <c r="E68" i="4"/>
  <c r="R67" i="4"/>
  <c r="O67" i="4"/>
  <c r="M67" i="4"/>
  <c r="K67" i="4"/>
  <c r="I67" i="4"/>
  <c r="G67" i="4"/>
  <c r="E67" i="4"/>
  <c r="R66" i="4"/>
  <c r="O66" i="4"/>
  <c r="M66" i="4"/>
  <c r="K66" i="4"/>
  <c r="I66" i="4"/>
  <c r="G66" i="4"/>
  <c r="E66" i="4"/>
  <c r="R65" i="4"/>
  <c r="O65" i="4"/>
  <c r="M65" i="4"/>
  <c r="K65" i="4"/>
  <c r="I65" i="4"/>
  <c r="G65" i="4"/>
  <c r="E65" i="4"/>
  <c r="Q63" i="4"/>
  <c r="N63" i="4"/>
  <c r="L63" i="4"/>
  <c r="M63" i="4" s="1"/>
  <c r="J63" i="4"/>
  <c r="K63" i="4" s="1"/>
  <c r="H63" i="4"/>
  <c r="I63" i="4" s="1"/>
  <c r="F63" i="4"/>
  <c r="G63" i="4" s="1"/>
  <c r="D63" i="4"/>
  <c r="E63" i="4" s="1"/>
  <c r="C63" i="4"/>
  <c r="O63" i="4" s="1"/>
  <c r="R63" i="4"/>
  <c r="R62" i="4"/>
  <c r="O62" i="4"/>
  <c r="M62" i="4"/>
  <c r="K62" i="4"/>
  <c r="I62" i="4"/>
  <c r="G62" i="4"/>
  <c r="E62" i="4"/>
  <c r="R61" i="4"/>
  <c r="O61" i="4"/>
  <c r="M61" i="4"/>
  <c r="K61" i="4"/>
  <c r="I61" i="4"/>
  <c r="G61" i="4"/>
  <c r="E61" i="4"/>
  <c r="R60" i="4"/>
  <c r="O60" i="4"/>
  <c r="M60" i="4"/>
  <c r="K60" i="4"/>
  <c r="I60" i="4"/>
  <c r="G60" i="4"/>
  <c r="E60" i="4"/>
  <c r="R59" i="4"/>
  <c r="O59" i="4"/>
  <c r="M59" i="4"/>
  <c r="K59" i="4"/>
  <c r="I59" i="4"/>
  <c r="G59" i="4"/>
  <c r="E59" i="4"/>
  <c r="R58" i="4"/>
  <c r="O58" i="4"/>
  <c r="M58" i="4"/>
  <c r="K58" i="4"/>
  <c r="I58" i="4"/>
  <c r="G58" i="4"/>
  <c r="E58" i="4"/>
  <c r="R57" i="4"/>
  <c r="O57" i="4"/>
  <c r="M57" i="4"/>
  <c r="K57" i="4"/>
  <c r="I57" i="4"/>
  <c r="G57" i="4"/>
  <c r="E57" i="4"/>
  <c r="R56" i="4"/>
  <c r="O56" i="4"/>
  <c r="M56" i="4"/>
  <c r="K56" i="4"/>
  <c r="I56" i="4"/>
  <c r="G56" i="4"/>
  <c r="E56" i="4"/>
  <c r="R55" i="4"/>
  <c r="O55" i="4"/>
  <c r="M55" i="4"/>
  <c r="K55" i="4"/>
  <c r="I55" i="4"/>
  <c r="G55" i="4"/>
  <c r="E55" i="4"/>
  <c r="R54" i="4"/>
  <c r="O54" i="4"/>
  <c r="M54" i="4"/>
  <c r="K54" i="4"/>
  <c r="I54" i="4"/>
  <c r="G54" i="4"/>
  <c r="E54" i="4"/>
  <c r="Q52" i="4"/>
  <c r="N52" i="4"/>
  <c r="L52" i="4"/>
  <c r="J52" i="4"/>
  <c r="H52" i="4"/>
  <c r="F52" i="4"/>
  <c r="G52" i="4" s="1"/>
  <c r="D52" i="4"/>
  <c r="E52" i="4" s="1"/>
  <c r="C52" i="4"/>
  <c r="K52" i="4" s="1"/>
  <c r="R52" i="4"/>
  <c r="R51" i="4"/>
  <c r="O51" i="4"/>
  <c r="M51" i="4"/>
  <c r="K51" i="4"/>
  <c r="I51" i="4"/>
  <c r="G51" i="4"/>
  <c r="E51" i="4"/>
  <c r="R50" i="4"/>
  <c r="O50" i="4"/>
  <c r="M50" i="4"/>
  <c r="K50" i="4"/>
  <c r="I50" i="4"/>
  <c r="G50" i="4"/>
  <c r="E50" i="4"/>
  <c r="R49" i="4"/>
  <c r="O49" i="4"/>
  <c r="M49" i="4"/>
  <c r="K49" i="4"/>
  <c r="I49" i="4"/>
  <c r="G49" i="4"/>
  <c r="E49" i="4"/>
  <c r="R48" i="4"/>
  <c r="O48" i="4"/>
  <c r="M48" i="4"/>
  <c r="K48" i="4"/>
  <c r="I48" i="4"/>
  <c r="G48" i="4"/>
  <c r="E48" i="4"/>
  <c r="R47" i="4"/>
  <c r="O47" i="4"/>
  <c r="M47" i="4"/>
  <c r="K47" i="4"/>
  <c r="I47" i="4"/>
  <c r="G47" i="4"/>
  <c r="E47" i="4"/>
  <c r="R44" i="4"/>
  <c r="O44" i="4"/>
  <c r="M44" i="4"/>
  <c r="K44" i="4"/>
  <c r="I44" i="4"/>
  <c r="G44" i="4"/>
  <c r="E44" i="4"/>
  <c r="Q42" i="4"/>
  <c r="N42" i="4"/>
  <c r="O42" i="4"/>
  <c r="L42" i="4"/>
  <c r="M42" i="4"/>
  <c r="J42" i="4"/>
  <c r="K42" i="4" s="1"/>
  <c r="H42" i="4"/>
  <c r="I42" i="4" s="1"/>
  <c r="F42" i="4"/>
  <c r="D42" i="4"/>
  <c r="C42" i="4"/>
  <c r="E42" i="4" s="1"/>
  <c r="R42" i="4"/>
  <c r="R41" i="4"/>
  <c r="O41" i="4"/>
  <c r="M41" i="4"/>
  <c r="K41" i="4"/>
  <c r="I41" i="4"/>
  <c r="G41" i="4"/>
  <c r="E41" i="4"/>
  <c r="R40" i="4"/>
  <c r="O40" i="4"/>
  <c r="M40" i="4"/>
  <c r="K40" i="4"/>
  <c r="I40" i="4"/>
  <c r="G40" i="4"/>
  <c r="E40" i="4"/>
  <c r="R39" i="4"/>
  <c r="O39" i="4"/>
  <c r="M39" i="4"/>
  <c r="K39" i="4"/>
  <c r="I39" i="4"/>
  <c r="G39" i="4"/>
  <c r="E39" i="4"/>
  <c r="R38" i="4"/>
  <c r="O38" i="4"/>
  <c r="M38" i="4"/>
  <c r="K38" i="4"/>
  <c r="I38" i="4"/>
  <c r="G38" i="4"/>
  <c r="E38" i="4"/>
  <c r="R37" i="4"/>
  <c r="O37" i="4"/>
  <c r="M37" i="4"/>
  <c r="K37" i="4"/>
  <c r="I37" i="4"/>
  <c r="G37" i="4"/>
  <c r="E37" i="4"/>
  <c r="Q35" i="4"/>
  <c r="N35" i="4"/>
  <c r="O35" i="4"/>
  <c r="L35" i="4"/>
  <c r="M35" i="4" s="1"/>
  <c r="J35" i="4"/>
  <c r="K35" i="4" s="1"/>
  <c r="H35" i="4"/>
  <c r="F35" i="4"/>
  <c r="D35" i="4"/>
  <c r="C35" i="4"/>
  <c r="I35" i="4" s="1"/>
  <c r="R35" i="4"/>
  <c r="R34" i="4"/>
  <c r="O34" i="4"/>
  <c r="M34" i="4"/>
  <c r="K34" i="4"/>
  <c r="I34" i="4"/>
  <c r="G34" i="4"/>
  <c r="E34" i="4"/>
  <c r="R33" i="4"/>
  <c r="O33" i="4"/>
  <c r="M33" i="4"/>
  <c r="K33" i="4"/>
  <c r="I33" i="4"/>
  <c r="G33" i="4"/>
  <c r="E33" i="4"/>
  <c r="R32" i="4"/>
  <c r="O32" i="4"/>
  <c r="M32" i="4"/>
  <c r="K32" i="4"/>
  <c r="I32" i="4"/>
  <c r="G32" i="4"/>
  <c r="E32" i="4"/>
  <c r="R31" i="4"/>
  <c r="O31" i="4"/>
  <c r="M31" i="4"/>
  <c r="K31" i="4"/>
  <c r="I31" i="4"/>
  <c r="G31" i="4"/>
  <c r="E31" i="4"/>
  <c r="Q29" i="4"/>
  <c r="N29" i="4"/>
  <c r="O29" i="4" s="1"/>
  <c r="L29" i="4"/>
  <c r="M29" i="4" s="1"/>
  <c r="J29" i="4"/>
  <c r="J103" i="4" s="1"/>
  <c r="I29" i="4"/>
  <c r="H29" i="4"/>
  <c r="G29" i="4"/>
  <c r="F29" i="4"/>
  <c r="D29" i="4"/>
  <c r="C29" i="4"/>
  <c r="R29" i="4" s="1"/>
  <c r="R28" i="4"/>
  <c r="O28" i="4"/>
  <c r="M28" i="4"/>
  <c r="K28" i="4"/>
  <c r="I28" i="4"/>
  <c r="G28" i="4"/>
  <c r="E28" i="4"/>
  <c r="R27" i="4"/>
  <c r="O27" i="4"/>
  <c r="M27" i="4"/>
  <c r="K27" i="4"/>
  <c r="I27" i="4"/>
  <c r="G27" i="4"/>
  <c r="E27" i="4"/>
  <c r="R26" i="4"/>
  <c r="O26" i="4"/>
  <c r="M26" i="4"/>
  <c r="K26" i="4"/>
  <c r="I26" i="4"/>
  <c r="G26" i="4"/>
  <c r="E26" i="4"/>
  <c r="R25" i="4"/>
  <c r="O25" i="4"/>
  <c r="M25" i="4"/>
  <c r="K25" i="4"/>
  <c r="I25" i="4"/>
  <c r="G25" i="4"/>
  <c r="E25" i="4"/>
  <c r="R24" i="4"/>
  <c r="O24" i="4"/>
  <c r="M24" i="4"/>
  <c r="K24" i="4"/>
  <c r="I24" i="4"/>
  <c r="G24" i="4"/>
  <c r="E24" i="4"/>
  <c r="R23" i="4"/>
  <c r="O23" i="4"/>
  <c r="M23" i="4"/>
  <c r="K23" i="4"/>
  <c r="I23" i="4"/>
  <c r="G23" i="4"/>
  <c r="E23" i="4"/>
  <c r="Q21" i="4"/>
  <c r="R21" i="4" s="1"/>
  <c r="N21" i="4"/>
  <c r="L21" i="4"/>
  <c r="J21" i="4"/>
  <c r="H21" i="4"/>
  <c r="F21" i="4"/>
  <c r="D21" i="4"/>
  <c r="E21" i="4" s="1"/>
  <c r="C21" i="4"/>
  <c r="G21" i="4" s="1"/>
  <c r="R20" i="4"/>
  <c r="O20" i="4"/>
  <c r="M20" i="4"/>
  <c r="K20" i="4"/>
  <c r="I20" i="4"/>
  <c r="G20" i="4"/>
  <c r="E20" i="4"/>
  <c r="R19" i="4"/>
  <c r="O19" i="4"/>
  <c r="M19" i="4"/>
  <c r="K19" i="4"/>
  <c r="I19" i="4"/>
  <c r="G19" i="4"/>
  <c r="E19" i="4"/>
  <c r="R18" i="4"/>
  <c r="O18" i="4"/>
  <c r="M18" i="4"/>
  <c r="K18" i="4"/>
  <c r="I18" i="4"/>
  <c r="G18" i="4"/>
  <c r="E18" i="4"/>
  <c r="R17" i="4"/>
  <c r="O17" i="4"/>
  <c r="M17" i="4"/>
  <c r="K17" i="4"/>
  <c r="I17" i="4"/>
  <c r="G17" i="4"/>
  <c r="E17" i="4"/>
  <c r="Q15" i="4"/>
  <c r="N15" i="4"/>
  <c r="N103" i="4" s="1"/>
  <c r="L15" i="4"/>
  <c r="J15" i="4"/>
  <c r="H15" i="4"/>
  <c r="H103" i="4"/>
  <c r="F15" i="4"/>
  <c r="G15" i="4" s="1"/>
  <c r="F103" i="4"/>
  <c r="D15" i="4"/>
  <c r="C15" i="4"/>
  <c r="C103" i="4" s="1"/>
  <c r="R14" i="4"/>
  <c r="O14" i="4"/>
  <c r="M14" i="4"/>
  <c r="K14" i="4"/>
  <c r="I14" i="4"/>
  <c r="G14" i="4"/>
  <c r="E14" i="4"/>
  <c r="R13" i="4"/>
  <c r="O13" i="4"/>
  <c r="M13" i="4"/>
  <c r="K13" i="4"/>
  <c r="I13" i="4"/>
  <c r="G13" i="4"/>
  <c r="E13" i="4"/>
  <c r="R12" i="4"/>
  <c r="O12" i="4"/>
  <c r="M12" i="4"/>
  <c r="K12" i="4"/>
  <c r="I12" i="4"/>
  <c r="G12" i="4"/>
  <c r="E12" i="4"/>
  <c r="R11" i="4"/>
  <c r="O11" i="4"/>
  <c r="M11" i="4"/>
  <c r="K11" i="4"/>
  <c r="I11" i="4"/>
  <c r="G11" i="4"/>
  <c r="E11" i="4"/>
  <c r="R10" i="4"/>
  <c r="O10" i="4"/>
  <c r="M10" i="4"/>
  <c r="K10" i="4"/>
  <c r="I10" i="4"/>
  <c r="G10" i="4"/>
  <c r="E10" i="4"/>
  <c r="R9" i="4"/>
  <c r="O9" i="4"/>
  <c r="M9" i="4"/>
  <c r="K9" i="4"/>
  <c r="I9" i="4"/>
  <c r="G9" i="4"/>
  <c r="E9" i="4"/>
  <c r="M21" i="4"/>
  <c r="E15" i="4"/>
  <c r="I15" i="4"/>
  <c r="K15" i="4"/>
  <c r="M15" i="4"/>
  <c r="O15" i="4"/>
  <c r="R15" i="4"/>
  <c r="M52" i="4"/>
  <c r="O52" i="4"/>
  <c r="K72" i="4"/>
  <c r="M72" i="4"/>
  <c r="O72" i="4"/>
  <c r="G103" i="4" l="1"/>
  <c r="I103" i="4"/>
  <c r="O103" i="4"/>
  <c r="K103" i="4"/>
  <c r="K29" i="4"/>
  <c r="I52" i="4"/>
  <c r="G35" i="4"/>
  <c r="L103" i="4"/>
  <c r="M103" i="4" s="1"/>
  <c r="D103" i="4"/>
  <c r="E103" i="4" s="1"/>
  <c r="Q103" i="4"/>
  <c r="R103" i="4" s="1"/>
  <c r="E35" i="4"/>
  <c r="O21" i="4"/>
  <c r="M87" i="4"/>
  <c r="K21" i="4"/>
  <c r="G42" i="4"/>
  <c r="I21" i="4"/>
</calcChain>
</file>

<file path=xl/sharedStrings.xml><?xml version="1.0" encoding="utf-8"?>
<sst xmlns="http://schemas.openxmlformats.org/spreadsheetml/2006/main" count="126" uniqueCount="112">
  <si>
    <t>x</t>
  </si>
  <si>
    <t>Lp.</t>
  </si>
  <si>
    <t xml:space="preserve">Źródło: sprawozdania MPiPS-03 za 2010 i 2011 r. oraz powiatowe oceny zasobów pomocy społecznej w 2011 r. </t>
  </si>
  <si>
    <t>Gmina (ośrodek pomocy społecznej)</t>
  </si>
  <si>
    <t>Liczba ludności</t>
  </si>
  <si>
    <t>Liczba osób, którym przyznano decyzją świadczenia</t>
  </si>
  <si>
    <t>Liczba osób, którym przyznano decyzję do liczby ludności w %</t>
  </si>
  <si>
    <t>Liczba pracowników socjalnych</t>
  </si>
  <si>
    <t>Liczba ludności gminy na 1 pracownika socjalnego</t>
  </si>
  <si>
    <t>Ubóstwo</t>
  </si>
  <si>
    <t>%</t>
  </si>
  <si>
    <t>Bezrobocie</t>
  </si>
  <si>
    <t>Niepełnosprawność</t>
  </si>
  <si>
    <t>Rodziny niepełne</t>
  </si>
  <si>
    <t>Rodziny wielodzietne</t>
  </si>
  <si>
    <t>Powiat brzeski</t>
  </si>
  <si>
    <t>MOPS Brzeg</t>
  </si>
  <si>
    <t>GOPS Skarbimierz</t>
  </si>
  <si>
    <t>MGOPS Grodków</t>
  </si>
  <si>
    <t>MGOPS Lewin Brzeski</t>
  </si>
  <si>
    <t>GOPS Lubsza</t>
  </si>
  <si>
    <t>GOPS Olszanka</t>
  </si>
  <si>
    <t>Powiat głubczycki</t>
  </si>
  <si>
    <t>MGOPS Baborów</t>
  </si>
  <si>
    <t>GOPS Branice</t>
  </si>
  <si>
    <t>MGOPS Głubczyce</t>
  </si>
  <si>
    <t>MGOPS Kietrz</t>
  </si>
  <si>
    <t>Powiat kędzierzyńsko-kozielski</t>
  </si>
  <si>
    <t>MOPS Kędzierzyn-Koźle</t>
  </si>
  <si>
    <t>GOPS Bierawa</t>
  </si>
  <si>
    <t>GOPS Cisek</t>
  </si>
  <si>
    <t>GOPS Pawłowiczki</t>
  </si>
  <si>
    <t>GOPS Polska Cerekiew</t>
  </si>
  <si>
    <t>GOPS Reńska Wieś</t>
  </si>
  <si>
    <t>Powiat kluczborski</t>
  </si>
  <si>
    <t>MGOPS Byczyna</t>
  </si>
  <si>
    <t>MGOPS Kluczbork</t>
  </si>
  <si>
    <t>GOPS Lasowice Wielkie</t>
  </si>
  <si>
    <t>MGOPS Wołczyn</t>
  </si>
  <si>
    <t>Powiat krapkowicki</t>
  </si>
  <si>
    <t>MGOPS Gogolin</t>
  </si>
  <si>
    <t>MGOPS Krapkowice</t>
  </si>
  <si>
    <t>GOPS Strzeleczki</t>
  </si>
  <si>
    <t>GOPS Walce</t>
  </si>
  <si>
    <t>MGOPS Zdzieszowice</t>
  </si>
  <si>
    <t>Powiat miasto Opole</t>
  </si>
  <si>
    <t>Powiat namysłowski</t>
  </si>
  <si>
    <t>GOPS Domaszowice</t>
  </si>
  <si>
    <t>MGOPS Namysłów</t>
  </si>
  <si>
    <t>GOPS Pokój</t>
  </si>
  <si>
    <t>GOPS Świerczów</t>
  </si>
  <si>
    <t>GOPS Wilków</t>
  </si>
  <si>
    <t>Powiat nyski</t>
  </si>
  <si>
    <t>MGOPS Głuchołazy</t>
  </si>
  <si>
    <t>GOPS Kamiennik</t>
  </si>
  <si>
    <t>MGOPS Korfantów</t>
  </si>
  <si>
    <t>GOPS Łambinowice</t>
  </si>
  <si>
    <t>MGOPS Nysa</t>
  </si>
  <si>
    <t>MGOPS Otmuchów</t>
  </si>
  <si>
    <t>MGOPS Paczków</t>
  </si>
  <si>
    <t>GOPS Pakosławice</t>
  </si>
  <si>
    <t>GOPS Skoroszyce</t>
  </si>
  <si>
    <t>Powiat oleski</t>
  </si>
  <si>
    <t>MGOPS Dobrodzień</t>
  </si>
  <si>
    <t>MGOPS Gorzów Śląski</t>
  </si>
  <si>
    <t>MGOPS Olesno</t>
  </si>
  <si>
    <t>MGOPS Praszka</t>
  </si>
  <si>
    <t>GOPS Radłów</t>
  </si>
  <si>
    <t>GOPS Rudniki</t>
  </si>
  <si>
    <t>GOPS Zębowice</t>
  </si>
  <si>
    <t>Powiat opolski</t>
  </si>
  <si>
    <t>GOPS Chrząstowice</t>
  </si>
  <si>
    <t>GOPS Dąbrowa</t>
  </si>
  <si>
    <t>GOPS Dobrzeń Wielki</t>
  </si>
  <si>
    <t>GOPS Komprachcice</t>
  </si>
  <si>
    <t>GOPS Łubniany</t>
  </si>
  <si>
    <t>GOPS Murów</t>
  </si>
  <si>
    <t>MGOPS Niemodlin</t>
  </si>
  <si>
    <t>MGOPS Ozimek</t>
  </si>
  <si>
    <t>GOPS Popielów</t>
  </si>
  <si>
    <t>MGOPS Prószków</t>
  </si>
  <si>
    <t>GOPS Tarnów Opolski</t>
  </si>
  <si>
    <t>GOPS Tułowice</t>
  </si>
  <si>
    <t>GOPS Turawa</t>
  </si>
  <si>
    <t>Powiat prudnicki</t>
  </si>
  <si>
    <t>MGOPS Biała</t>
  </si>
  <si>
    <t>MGOPS Głogówek</t>
  </si>
  <si>
    <t>GOPS Lubrza</t>
  </si>
  <si>
    <t>MGOPS Prudnik</t>
  </si>
  <si>
    <t>Powiat strzelecki</t>
  </si>
  <si>
    <t>GOPS Izbicko</t>
  </si>
  <si>
    <t>GOPS Jemielnica</t>
  </si>
  <si>
    <t>MGOPS Kolonowskie</t>
  </si>
  <si>
    <t>MGOPS Leśnica</t>
  </si>
  <si>
    <t>MGOPS Strzelce Opolskie</t>
  </si>
  <si>
    <t>MGOPS Ujazd *</t>
  </si>
  <si>
    <t>MGOPS Zawadzkie</t>
  </si>
  <si>
    <t>RAZEM</t>
  </si>
  <si>
    <t>Wartość pomocy pienięznej przypadająca w 2011r. na 1 klienta w zł</t>
  </si>
  <si>
    <t>Razem pow. brzeski</t>
  </si>
  <si>
    <t>Razem pow. głubczycki</t>
  </si>
  <si>
    <t>Razem pow. kędzierzyńsko-kozielski</t>
  </si>
  <si>
    <t>Razem pow. kluczborski</t>
  </si>
  <si>
    <t>Razem pow. krapkowicki</t>
  </si>
  <si>
    <t>Razem pow. namysłowski</t>
  </si>
  <si>
    <t>Razem pow. nyski</t>
  </si>
  <si>
    <t>Razem pow. opolski</t>
  </si>
  <si>
    <t>Razem pow. oleski</t>
  </si>
  <si>
    <t>Razem pow. Prudnicki</t>
  </si>
  <si>
    <t>Razem pow. strzelecki</t>
  </si>
  <si>
    <t>Główne powody udzielania pomocy woj. opolskie w 2011 r. Liczba rodzin objętych pomocą oraz udział proc. do liczby mieszkańców</t>
  </si>
  <si>
    <t>Tabela 4. Pomoc społeczna w woj. opolskim w 2011 r. – wybrane zagadnienia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</si>
</sst>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165" fontId="9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3" fontId="10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right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3" fontId="4" fillId="2" borderId="16" xfId="0" applyNumberFormat="1" applyFont="1" applyFill="1" applyBorder="1" applyAlignment="1">
      <alignment horizontal="left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236220</xdr:colOff>
      <xdr:row>106</xdr:row>
      <xdr:rowOff>7620</xdr:rowOff>
    </xdr:from>
    <xdr:to>
      <xdr:col>15</xdr:col>
      <xdr:colOff>518160</xdr:colOff>
      <xdr:row>109</xdr:row>
      <xdr:rowOff>30480</xdr:rowOff>
    </xdr:to>
    <xdr:pic>
      <xdr:nvPicPr>
        <xdr:cNvPr id="1030" name="Obraz 2" descr="nowa-stopka-kolorowa-OIS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1320" y="29535120"/>
          <a:ext cx="72923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0</xdr:row>
      <xdr:rowOff>0</xdr:rowOff>
    </xdr:from>
    <xdr:to>
      <xdr:col>15</xdr:col>
      <xdr:colOff>10125</xdr:colOff>
      <xdr:row>0</xdr:row>
      <xdr:rowOff>1274706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9921A0-65B9-59FC-4F27-55EAE8B9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0"/>
          <a:ext cx="6782400" cy="127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abSelected="1" zoomScaleNormal="100" workbookViewId="0"/>
  </sheetViews>
  <sheetFormatPr defaultRowHeight="15" x14ac:dyDescent="0.25"/>
  <cols>
    <col min="1" max="1" width="4.5703125" customWidth="1"/>
    <col min="2" max="2" width="12.5703125" customWidth="1"/>
    <col min="4" max="4" width="13.42578125" customWidth="1"/>
    <col min="5" max="5" width="13.28515625" customWidth="1"/>
    <col min="16" max="16" width="18.28515625" customWidth="1"/>
    <col min="18" max="18" width="11.85546875" customWidth="1"/>
  </cols>
  <sheetData>
    <row r="1" spans="1:18" ht="111.75" customHeight="1" x14ac:dyDescent="0.25"/>
    <row r="2" spans="1:18" x14ac:dyDescent="0.25">
      <c r="A2" s="105" t="s">
        <v>111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4" spans="1:18" x14ac:dyDescent="0.25">
      <c r="A4" s="99" t="s">
        <v>1</v>
      </c>
      <c r="B4" s="99" t="s">
        <v>3</v>
      </c>
      <c r="C4" s="99" t="s">
        <v>4</v>
      </c>
      <c r="D4" s="100" t="s">
        <v>5</v>
      </c>
      <c r="E4" s="100" t="s">
        <v>6</v>
      </c>
      <c r="F4" s="99" t="s">
        <v>110</v>
      </c>
      <c r="G4" s="99"/>
      <c r="H4" s="99"/>
      <c r="I4" s="99"/>
      <c r="J4" s="99"/>
      <c r="K4" s="99"/>
      <c r="L4" s="99"/>
      <c r="M4" s="99"/>
      <c r="N4" s="99"/>
      <c r="O4" s="99"/>
      <c r="P4" s="112" t="s">
        <v>98</v>
      </c>
      <c r="Q4" s="100" t="s">
        <v>7</v>
      </c>
      <c r="R4" s="100" t="s">
        <v>8</v>
      </c>
    </row>
    <row r="5" spans="1:18" x14ac:dyDescent="0.25">
      <c r="A5" s="99"/>
      <c r="B5" s="99"/>
      <c r="C5" s="99"/>
      <c r="D5" s="100"/>
      <c r="E5" s="100"/>
      <c r="F5" s="99"/>
      <c r="G5" s="99"/>
      <c r="H5" s="99"/>
      <c r="I5" s="99"/>
      <c r="J5" s="99"/>
      <c r="K5" s="99"/>
      <c r="L5" s="99"/>
      <c r="M5" s="99"/>
      <c r="N5" s="99"/>
      <c r="O5" s="99"/>
      <c r="P5" s="113"/>
      <c r="Q5" s="100"/>
      <c r="R5" s="100"/>
    </row>
    <row r="6" spans="1:18" x14ac:dyDescent="0.25">
      <c r="A6" s="99"/>
      <c r="B6" s="99"/>
      <c r="C6" s="99"/>
      <c r="D6" s="100"/>
      <c r="E6" s="100"/>
      <c r="F6" s="100" t="s">
        <v>9</v>
      </c>
      <c r="G6" s="99" t="s">
        <v>10</v>
      </c>
      <c r="H6" s="100" t="s">
        <v>11</v>
      </c>
      <c r="I6" s="99" t="s">
        <v>10</v>
      </c>
      <c r="J6" s="100" t="s">
        <v>12</v>
      </c>
      <c r="K6" s="99" t="s">
        <v>10</v>
      </c>
      <c r="L6" s="99" t="s">
        <v>13</v>
      </c>
      <c r="M6" s="99" t="s">
        <v>10</v>
      </c>
      <c r="N6" s="100" t="s">
        <v>14</v>
      </c>
      <c r="O6" s="99" t="s">
        <v>10</v>
      </c>
      <c r="P6" s="113"/>
      <c r="Q6" s="100"/>
      <c r="R6" s="100"/>
    </row>
    <row r="7" spans="1:18" x14ac:dyDescent="0.25">
      <c r="A7" s="99"/>
      <c r="B7" s="99"/>
      <c r="C7" s="99"/>
      <c r="D7" s="100"/>
      <c r="E7" s="100"/>
      <c r="F7" s="100"/>
      <c r="G7" s="99"/>
      <c r="H7" s="100"/>
      <c r="I7" s="99"/>
      <c r="J7" s="100"/>
      <c r="K7" s="99"/>
      <c r="L7" s="99"/>
      <c r="M7" s="99"/>
      <c r="N7" s="100"/>
      <c r="O7" s="99"/>
      <c r="P7" s="114"/>
      <c r="Q7" s="100"/>
      <c r="R7" s="100"/>
    </row>
    <row r="8" spans="1:18" ht="21.95" customHeight="1" x14ac:dyDescent="0.25">
      <c r="A8" s="1">
        <v>1</v>
      </c>
      <c r="B8" s="109" t="s">
        <v>15</v>
      </c>
      <c r="C8" s="110"/>
      <c r="D8" s="1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21.95" customHeight="1" x14ac:dyDescent="0.25">
      <c r="A9" s="4">
        <v>2</v>
      </c>
      <c r="B9" s="5" t="s">
        <v>16</v>
      </c>
      <c r="C9" s="6">
        <v>37346</v>
      </c>
      <c r="D9" s="7">
        <v>1479</v>
      </c>
      <c r="E9" s="8">
        <f t="shared" ref="E9:E15" si="0">D9/C9*100</f>
        <v>3.9602634820328815</v>
      </c>
      <c r="F9" s="9">
        <v>683</v>
      </c>
      <c r="G9" s="10">
        <f>F9/C9*100</f>
        <v>1.828843785144326</v>
      </c>
      <c r="H9" s="9">
        <v>693</v>
      </c>
      <c r="I9" s="11">
        <f>H9/C9*100</f>
        <v>1.8556204145022224</v>
      </c>
      <c r="J9" s="7">
        <v>416</v>
      </c>
      <c r="K9" s="12">
        <f>J9/C9*100</f>
        <v>1.1139077812884914</v>
      </c>
      <c r="L9" s="13">
        <v>173</v>
      </c>
      <c r="M9" s="12">
        <f>L9/C9*100</f>
        <v>0.46323568789160818</v>
      </c>
      <c r="N9" s="13">
        <v>50</v>
      </c>
      <c r="O9" s="14">
        <f>N9/C9*100</f>
        <v>0.13388314678948213</v>
      </c>
      <c r="P9" s="15">
        <v>1393</v>
      </c>
      <c r="Q9" s="16">
        <v>18</v>
      </c>
      <c r="R9" s="15">
        <f t="shared" ref="R9:R15" si="1">C9/Q9</f>
        <v>2074.7777777777778</v>
      </c>
    </row>
    <row r="10" spans="1:18" ht="21.95" customHeight="1" x14ac:dyDescent="0.25">
      <c r="A10" s="4">
        <v>3</v>
      </c>
      <c r="B10" s="5" t="s">
        <v>17</v>
      </c>
      <c r="C10" s="6">
        <v>7511</v>
      </c>
      <c r="D10" s="7">
        <v>210</v>
      </c>
      <c r="E10" s="8">
        <f t="shared" si="0"/>
        <v>2.7958993476234855</v>
      </c>
      <c r="F10" s="9">
        <v>89</v>
      </c>
      <c r="G10" s="10">
        <f t="shared" ref="G10:G83" si="2">F10/C10*100</f>
        <v>1.1849287711356677</v>
      </c>
      <c r="H10" s="9">
        <v>89</v>
      </c>
      <c r="I10" s="11">
        <f t="shared" ref="I10:I83" si="3">H10/C10*100</f>
        <v>1.1849287711356677</v>
      </c>
      <c r="J10" s="7">
        <v>60</v>
      </c>
      <c r="K10" s="12">
        <f t="shared" ref="K10:K83" si="4">J10/C10*100</f>
        <v>0.79882838503528164</v>
      </c>
      <c r="L10" s="13">
        <v>5</v>
      </c>
      <c r="M10" s="12">
        <f t="shared" ref="M10:M83" si="5">L10/C10*100</f>
        <v>6.6569032086273461E-2</v>
      </c>
      <c r="N10" s="13">
        <v>3</v>
      </c>
      <c r="O10" s="14">
        <f t="shared" ref="O10:O83" si="6">N10/C10*100</f>
        <v>3.9941419251764081E-2</v>
      </c>
      <c r="P10" s="15">
        <v>1943</v>
      </c>
      <c r="Q10" s="16">
        <v>2</v>
      </c>
      <c r="R10" s="15">
        <f t="shared" si="1"/>
        <v>3755.5</v>
      </c>
    </row>
    <row r="11" spans="1:18" ht="21.95" customHeight="1" x14ac:dyDescent="0.25">
      <c r="A11" s="4">
        <v>4</v>
      </c>
      <c r="B11" s="5" t="s">
        <v>18</v>
      </c>
      <c r="C11" s="6">
        <v>19683</v>
      </c>
      <c r="D11" s="7">
        <v>829</v>
      </c>
      <c r="E11" s="8">
        <f t="shared" si="0"/>
        <v>4.2117563379566123</v>
      </c>
      <c r="F11" s="9">
        <v>349</v>
      </c>
      <c r="G11" s="10">
        <f t="shared" si="2"/>
        <v>1.773103693542651</v>
      </c>
      <c r="H11" s="9">
        <v>309</v>
      </c>
      <c r="I11" s="11">
        <f t="shared" si="3"/>
        <v>1.5698826398414876</v>
      </c>
      <c r="J11" s="7">
        <v>193</v>
      </c>
      <c r="K11" s="12">
        <f t="shared" si="4"/>
        <v>0.98054158410811365</v>
      </c>
      <c r="L11" s="13">
        <v>68</v>
      </c>
      <c r="M11" s="12">
        <f t="shared" si="5"/>
        <v>0.34547579129197786</v>
      </c>
      <c r="N11" s="13">
        <v>6</v>
      </c>
      <c r="O11" s="14">
        <f t="shared" si="6"/>
        <v>3.0483158055174518E-2</v>
      </c>
      <c r="P11" s="15">
        <v>923</v>
      </c>
      <c r="Q11" s="16">
        <v>7</v>
      </c>
      <c r="R11" s="15">
        <f t="shared" si="1"/>
        <v>2811.8571428571427</v>
      </c>
    </row>
    <row r="12" spans="1:18" ht="21.95" customHeight="1" x14ac:dyDescent="0.25">
      <c r="A12" s="4">
        <v>5</v>
      </c>
      <c r="B12" s="5" t="s">
        <v>19</v>
      </c>
      <c r="C12" s="6">
        <v>13577</v>
      </c>
      <c r="D12" s="7">
        <v>980</v>
      </c>
      <c r="E12" s="8">
        <f t="shared" si="0"/>
        <v>7.2180894159239894</v>
      </c>
      <c r="F12" s="9">
        <v>254</v>
      </c>
      <c r="G12" s="10">
        <f t="shared" si="2"/>
        <v>1.8708109302496869</v>
      </c>
      <c r="H12" s="9">
        <v>419</v>
      </c>
      <c r="I12" s="11">
        <f t="shared" si="3"/>
        <v>3.0861014951756647</v>
      </c>
      <c r="J12" s="7">
        <v>140</v>
      </c>
      <c r="K12" s="12">
        <f t="shared" si="4"/>
        <v>1.0311556308462841</v>
      </c>
      <c r="L12" s="13">
        <v>23</v>
      </c>
      <c r="M12" s="12">
        <f t="shared" si="5"/>
        <v>0.16940413935331811</v>
      </c>
      <c r="N12" s="13">
        <v>4</v>
      </c>
      <c r="O12" s="14">
        <f t="shared" si="6"/>
        <v>2.9461589452750975E-2</v>
      </c>
      <c r="P12" s="15">
        <v>1245</v>
      </c>
      <c r="Q12" s="16">
        <v>7</v>
      </c>
      <c r="R12" s="15">
        <f t="shared" si="1"/>
        <v>1939.5714285714287</v>
      </c>
    </row>
    <row r="13" spans="1:18" ht="21.95" customHeight="1" x14ac:dyDescent="0.25">
      <c r="A13" s="4">
        <v>6</v>
      </c>
      <c r="B13" s="5" t="s">
        <v>20</v>
      </c>
      <c r="C13" s="6">
        <v>8920</v>
      </c>
      <c r="D13" s="7">
        <v>635</v>
      </c>
      <c r="E13" s="8">
        <f t="shared" si="0"/>
        <v>7.1188340807174884</v>
      </c>
      <c r="F13" s="9">
        <v>115</v>
      </c>
      <c r="G13" s="10">
        <f t="shared" si="2"/>
        <v>1.289237668161435</v>
      </c>
      <c r="H13" s="9">
        <v>121</v>
      </c>
      <c r="I13" s="11">
        <f t="shared" si="3"/>
        <v>1.3565022421524664</v>
      </c>
      <c r="J13" s="7">
        <v>70</v>
      </c>
      <c r="K13" s="12">
        <f t="shared" si="4"/>
        <v>0.7847533632286996</v>
      </c>
      <c r="L13" s="13">
        <v>28</v>
      </c>
      <c r="M13" s="12">
        <f t="shared" si="5"/>
        <v>0.31390134529147978</v>
      </c>
      <c r="N13" s="13">
        <v>35</v>
      </c>
      <c r="O13" s="14">
        <f t="shared" si="6"/>
        <v>0.3923766816143498</v>
      </c>
      <c r="P13" s="15">
        <v>3641</v>
      </c>
      <c r="Q13" s="16">
        <v>2</v>
      </c>
      <c r="R13" s="15">
        <f t="shared" si="1"/>
        <v>4460</v>
      </c>
    </row>
    <row r="14" spans="1:18" ht="21.95" customHeight="1" thickBot="1" x14ac:dyDescent="0.3">
      <c r="A14" s="4">
        <v>7</v>
      </c>
      <c r="B14" s="17" t="s">
        <v>21</v>
      </c>
      <c r="C14" s="18">
        <v>4965</v>
      </c>
      <c r="D14" s="19">
        <v>146</v>
      </c>
      <c r="E14" s="20">
        <f t="shared" si="0"/>
        <v>2.9405840886203425</v>
      </c>
      <c r="F14" s="21">
        <v>72</v>
      </c>
      <c r="G14" s="22">
        <f t="shared" si="2"/>
        <v>1.4501510574018126</v>
      </c>
      <c r="H14" s="21">
        <v>66</v>
      </c>
      <c r="I14" s="23">
        <f t="shared" si="3"/>
        <v>1.3293051359516617</v>
      </c>
      <c r="J14" s="19">
        <v>24</v>
      </c>
      <c r="K14" s="24">
        <f t="shared" si="4"/>
        <v>0.4833836858006042</v>
      </c>
      <c r="L14" s="25">
        <v>10</v>
      </c>
      <c r="M14" s="24">
        <f t="shared" si="5"/>
        <v>0.2014098690835851</v>
      </c>
      <c r="N14" s="25">
        <v>6</v>
      </c>
      <c r="O14" s="26">
        <f t="shared" si="6"/>
        <v>0.12084592145015105</v>
      </c>
      <c r="P14" s="27">
        <v>1075</v>
      </c>
      <c r="Q14" s="28">
        <v>3</v>
      </c>
      <c r="R14" s="27">
        <f t="shared" si="1"/>
        <v>1655</v>
      </c>
    </row>
    <row r="15" spans="1:18" ht="21.95" customHeight="1" thickBot="1" x14ac:dyDescent="0.3">
      <c r="A15" s="29"/>
      <c r="B15" s="82" t="s">
        <v>99</v>
      </c>
      <c r="C15" s="30">
        <f>SUM(C9:C14)</f>
        <v>92002</v>
      </c>
      <c r="D15" s="31">
        <f>SUM(D9:D14)</f>
        <v>4279</v>
      </c>
      <c r="E15" s="32">
        <f t="shared" si="0"/>
        <v>4.6509858481337361</v>
      </c>
      <c r="F15" s="33">
        <f>SUM(F9:F14)</f>
        <v>1562</v>
      </c>
      <c r="G15" s="34">
        <f t="shared" si="2"/>
        <v>1.6977891784961194</v>
      </c>
      <c r="H15" s="33">
        <f t="shared" ref="H15:N15" si="7">SUM(H9:H14)</f>
        <v>1697</v>
      </c>
      <c r="I15" s="35">
        <f t="shared" si="3"/>
        <v>1.8445251190191518</v>
      </c>
      <c r="J15" s="33">
        <f t="shared" si="7"/>
        <v>903</v>
      </c>
      <c r="K15" s="36">
        <f t="shared" si="4"/>
        <v>0.98150040216517032</v>
      </c>
      <c r="L15" s="33">
        <f t="shared" si="7"/>
        <v>307</v>
      </c>
      <c r="M15" s="36">
        <f t="shared" si="5"/>
        <v>0.33368839807830264</v>
      </c>
      <c r="N15" s="33">
        <f t="shared" si="7"/>
        <v>104</v>
      </c>
      <c r="O15" s="37">
        <f t="shared" si="6"/>
        <v>0.11304102084737289</v>
      </c>
      <c r="P15" s="38" t="s">
        <v>0</v>
      </c>
      <c r="Q15" s="39">
        <f>SUM(Q9:Q14)</f>
        <v>39</v>
      </c>
      <c r="R15" s="40">
        <f t="shared" si="1"/>
        <v>2359.0256410256411</v>
      </c>
    </row>
    <row r="16" spans="1:18" ht="21.95" customHeight="1" x14ac:dyDescent="0.25">
      <c r="A16" s="1">
        <v>8</v>
      </c>
      <c r="B16" s="101" t="s">
        <v>22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</row>
    <row r="17" spans="1:18" ht="21.95" customHeight="1" x14ac:dyDescent="0.25">
      <c r="A17" s="4">
        <v>9</v>
      </c>
      <c r="B17" s="5" t="s">
        <v>23</v>
      </c>
      <c r="C17" s="6">
        <v>6346</v>
      </c>
      <c r="D17" s="7">
        <v>422</v>
      </c>
      <c r="E17" s="8">
        <f>D17/C17*100</f>
        <v>6.6498581783800814</v>
      </c>
      <c r="F17" s="9">
        <v>233</v>
      </c>
      <c r="G17" s="10">
        <f t="shared" si="2"/>
        <v>3.6716041601008511</v>
      </c>
      <c r="H17" s="9">
        <v>202</v>
      </c>
      <c r="I17" s="11">
        <f t="shared" si="3"/>
        <v>3.1831074692719827</v>
      </c>
      <c r="J17" s="7">
        <v>56</v>
      </c>
      <c r="K17" s="12">
        <f t="shared" si="4"/>
        <v>0.88244563504569806</v>
      </c>
      <c r="L17" s="13">
        <v>26</v>
      </c>
      <c r="M17" s="12">
        <f t="shared" si="5"/>
        <v>0.40970690198550264</v>
      </c>
      <c r="N17" s="13">
        <v>12</v>
      </c>
      <c r="O17" s="14">
        <f t="shared" si="6"/>
        <v>0.18909549322407815</v>
      </c>
      <c r="P17" s="15">
        <v>1882</v>
      </c>
      <c r="Q17" s="16">
        <v>3</v>
      </c>
      <c r="R17" s="15">
        <f>C17/Q17</f>
        <v>2115.3333333333335</v>
      </c>
    </row>
    <row r="18" spans="1:18" ht="21.95" customHeight="1" x14ac:dyDescent="0.25">
      <c r="A18" s="4">
        <v>10</v>
      </c>
      <c r="B18" s="5" t="s">
        <v>24</v>
      </c>
      <c r="C18" s="6">
        <v>7358</v>
      </c>
      <c r="D18" s="7">
        <v>481</v>
      </c>
      <c r="E18" s="8">
        <f>D18/C18*100</f>
        <v>6.5371024734982335</v>
      </c>
      <c r="F18" s="9">
        <v>328</v>
      </c>
      <c r="G18" s="10">
        <f t="shared" si="2"/>
        <v>4.4577330796412067</v>
      </c>
      <c r="H18" s="9">
        <v>185</v>
      </c>
      <c r="I18" s="11">
        <f t="shared" si="3"/>
        <v>2.5142701821147049</v>
      </c>
      <c r="J18" s="7">
        <v>76</v>
      </c>
      <c r="K18" s="12">
        <f t="shared" si="4"/>
        <v>1.0328893721119869</v>
      </c>
      <c r="L18" s="13">
        <v>4</v>
      </c>
      <c r="M18" s="12">
        <f t="shared" si="5"/>
        <v>5.4362598532209837E-2</v>
      </c>
      <c r="N18" s="13">
        <v>1</v>
      </c>
      <c r="O18" s="14">
        <f t="shared" si="6"/>
        <v>1.3590649633052459E-2</v>
      </c>
      <c r="P18" s="15">
        <v>2227</v>
      </c>
      <c r="Q18" s="16">
        <v>5</v>
      </c>
      <c r="R18" s="15">
        <f>C18/Q18</f>
        <v>1471.6</v>
      </c>
    </row>
    <row r="19" spans="1:18" ht="21.95" customHeight="1" x14ac:dyDescent="0.25">
      <c r="A19" s="4">
        <v>11</v>
      </c>
      <c r="B19" s="5" t="s">
        <v>25</v>
      </c>
      <c r="C19" s="6">
        <v>23778</v>
      </c>
      <c r="D19" s="7">
        <v>1361</v>
      </c>
      <c r="E19" s="8">
        <f>D19/C19*100</f>
        <v>5.7237782824459584</v>
      </c>
      <c r="F19" s="9">
        <v>655</v>
      </c>
      <c r="G19" s="10">
        <f t="shared" si="2"/>
        <v>2.7546471528303473</v>
      </c>
      <c r="H19" s="9">
        <v>587</v>
      </c>
      <c r="I19" s="11">
        <f t="shared" si="3"/>
        <v>2.4686685171166625</v>
      </c>
      <c r="J19" s="7">
        <v>248</v>
      </c>
      <c r="K19" s="12">
        <f t="shared" si="4"/>
        <v>1.042980906720498</v>
      </c>
      <c r="L19" s="13">
        <v>90</v>
      </c>
      <c r="M19" s="12">
        <f t="shared" si="5"/>
        <v>0.37850113550340653</v>
      </c>
      <c r="N19" s="13">
        <v>61</v>
      </c>
      <c r="O19" s="14">
        <f t="shared" si="6"/>
        <v>0.25653965850786442</v>
      </c>
      <c r="P19" s="15">
        <v>1788</v>
      </c>
      <c r="Q19" s="16">
        <v>13</v>
      </c>
      <c r="R19" s="15">
        <f>C19/Q19</f>
        <v>1829.0769230769231</v>
      </c>
    </row>
    <row r="20" spans="1:18" ht="21.95" customHeight="1" thickBot="1" x14ac:dyDescent="0.3">
      <c r="A20" s="4">
        <v>12</v>
      </c>
      <c r="B20" s="17" t="s">
        <v>26</v>
      </c>
      <c r="C20" s="18">
        <v>11609</v>
      </c>
      <c r="D20" s="19">
        <v>485</v>
      </c>
      <c r="E20" s="20">
        <f>D20/C20*100</f>
        <v>4.1777930915668877</v>
      </c>
      <c r="F20" s="21">
        <v>297</v>
      </c>
      <c r="G20" s="22">
        <f t="shared" si="2"/>
        <v>2.5583598931863212</v>
      </c>
      <c r="H20" s="21">
        <v>207</v>
      </c>
      <c r="I20" s="23">
        <f t="shared" si="3"/>
        <v>1.7830993194934963</v>
      </c>
      <c r="J20" s="19">
        <v>70</v>
      </c>
      <c r="K20" s="24">
        <f t="shared" si="4"/>
        <v>0.60298044620553015</v>
      </c>
      <c r="L20" s="25">
        <v>50</v>
      </c>
      <c r="M20" s="24">
        <f t="shared" si="5"/>
        <v>0.43070031871823583</v>
      </c>
      <c r="N20" s="25">
        <v>20</v>
      </c>
      <c r="O20" s="26">
        <f t="shared" si="6"/>
        <v>0.17228012748729432</v>
      </c>
      <c r="P20" s="27">
        <v>1231</v>
      </c>
      <c r="Q20" s="28">
        <v>4</v>
      </c>
      <c r="R20" s="27">
        <f>C20/Q20</f>
        <v>2902.25</v>
      </c>
    </row>
    <row r="21" spans="1:18" ht="21.95" customHeight="1" thickBot="1" x14ac:dyDescent="0.3">
      <c r="A21" s="29"/>
      <c r="B21" s="83" t="s">
        <v>100</v>
      </c>
      <c r="C21" s="31">
        <f>SUM(C17:C20)</f>
        <v>49091</v>
      </c>
      <c r="D21" s="31">
        <f>SUM(D17:D20)</f>
        <v>2749</v>
      </c>
      <c r="E21" s="35">
        <f>D21/C21*100</f>
        <v>5.5998044448065842</v>
      </c>
      <c r="F21" s="46">
        <f>SUM(F17:F20)</f>
        <v>1513</v>
      </c>
      <c r="G21" s="34">
        <f t="shared" si="2"/>
        <v>3.082031329571612</v>
      </c>
      <c r="H21" s="46">
        <f t="shared" ref="H21:N21" si="8">SUM(H17:H20)</f>
        <v>1181</v>
      </c>
      <c r="I21" s="35">
        <f t="shared" si="3"/>
        <v>2.4057362856735454</v>
      </c>
      <c r="J21" s="46">
        <f t="shared" si="8"/>
        <v>450</v>
      </c>
      <c r="K21" s="36">
        <f t="shared" si="4"/>
        <v>0.91666496913894602</v>
      </c>
      <c r="L21" s="46">
        <f t="shared" si="8"/>
        <v>170</v>
      </c>
      <c r="M21" s="36">
        <f t="shared" si="5"/>
        <v>0.34629565500804627</v>
      </c>
      <c r="N21" s="46">
        <f t="shared" si="8"/>
        <v>94</v>
      </c>
      <c r="O21" s="37">
        <f t="shared" si="6"/>
        <v>0.19148112688680208</v>
      </c>
      <c r="P21" s="38" t="s">
        <v>0</v>
      </c>
      <c r="Q21" s="39">
        <f>SUM(Q17:Q20)</f>
        <v>25</v>
      </c>
      <c r="R21" s="40">
        <f>C21/Q21</f>
        <v>1963.64</v>
      </c>
    </row>
    <row r="22" spans="1:18" ht="21.95" customHeight="1" x14ac:dyDescent="0.25">
      <c r="A22" s="1">
        <v>13</v>
      </c>
      <c r="B22" s="101" t="s">
        <v>27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3"/>
    </row>
    <row r="23" spans="1:18" ht="21.95" customHeight="1" x14ac:dyDescent="0.25">
      <c r="A23" s="4">
        <v>14</v>
      </c>
      <c r="B23" s="5" t="s">
        <v>28</v>
      </c>
      <c r="C23" s="6">
        <v>64322</v>
      </c>
      <c r="D23" s="7">
        <v>2334</v>
      </c>
      <c r="E23" s="8">
        <f t="shared" ref="E23:E28" si="9">D23/C23*100</f>
        <v>3.6286185131059359</v>
      </c>
      <c r="F23" s="9">
        <v>371</v>
      </c>
      <c r="G23" s="10">
        <f t="shared" si="2"/>
        <v>0.57678554771306867</v>
      </c>
      <c r="H23" s="9">
        <v>429</v>
      </c>
      <c r="I23" s="11">
        <f t="shared" si="3"/>
        <v>0.66695687323155373</v>
      </c>
      <c r="J23" s="7">
        <v>103</v>
      </c>
      <c r="K23" s="12">
        <f t="shared" si="4"/>
        <v>0.16013183669662012</v>
      </c>
      <c r="L23" s="13">
        <v>60</v>
      </c>
      <c r="M23" s="12">
        <f t="shared" si="5"/>
        <v>9.328068157084668E-2</v>
      </c>
      <c r="N23" s="13">
        <v>13</v>
      </c>
      <c r="O23" s="14">
        <f t="shared" si="6"/>
        <v>2.0210814340350113E-2</v>
      </c>
      <c r="P23" s="15">
        <v>1438</v>
      </c>
      <c r="Q23" s="16">
        <v>26</v>
      </c>
      <c r="R23" s="15">
        <f t="shared" ref="R23:R29" si="10">C23/Q23</f>
        <v>2473.9230769230771</v>
      </c>
    </row>
    <row r="24" spans="1:18" ht="21.95" customHeight="1" x14ac:dyDescent="0.25">
      <c r="A24" s="4">
        <v>15</v>
      </c>
      <c r="B24" s="5" t="s">
        <v>29</v>
      </c>
      <c r="C24" s="6">
        <v>7976</v>
      </c>
      <c r="D24" s="7">
        <v>159</v>
      </c>
      <c r="E24" s="8">
        <f t="shared" si="9"/>
        <v>1.993480441323972</v>
      </c>
      <c r="F24" s="9">
        <v>103</v>
      </c>
      <c r="G24" s="10">
        <f t="shared" si="2"/>
        <v>1.2913741223671014</v>
      </c>
      <c r="H24" s="9">
        <v>95</v>
      </c>
      <c r="I24" s="11">
        <f t="shared" si="3"/>
        <v>1.1910732196589768</v>
      </c>
      <c r="J24" s="7">
        <v>37</v>
      </c>
      <c r="K24" s="12">
        <f t="shared" si="4"/>
        <v>0.46389167502507522</v>
      </c>
      <c r="L24" s="13">
        <v>2</v>
      </c>
      <c r="M24" s="12">
        <f t="shared" si="5"/>
        <v>2.5075225677031094E-2</v>
      </c>
      <c r="N24" s="13">
        <v>2</v>
      </c>
      <c r="O24" s="14">
        <f t="shared" si="6"/>
        <v>2.5075225677031094E-2</v>
      </c>
      <c r="P24" s="15">
        <v>2528</v>
      </c>
      <c r="Q24" s="16">
        <v>3</v>
      </c>
      <c r="R24" s="15">
        <f t="shared" si="10"/>
        <v>2658.6666666666665</v>
      </c>
    </row>
    <row r="25" spans="1:18" ht="21.95" customHeight="1" x14ac:dyDescent="0.25">
      <c r="A25" s="4">
        <v>16</v>
      </c>
      <c r="B25" s="5" t="s">
        <v>30</v>
      </c>
      <c r="C25" s="6">
        <v>6519</v>
      </c>
      <c r="D25" s="7">
        <v>196</v>
      </c>
      <c r="E25" s="8">
        <f t="shared" si="9"/>
        <v>3.0065961036968862</v>
      </c>
      <c r="F25" s="9">
        <v>92</v>
      </c>
      <c r="G25" s="10">
        <f t="shared" si="2"/>
        <v>1.4112593956128241</v>
      </c>
      <c r="H25" s="9">
        <v>71</v>
      </c>
      <c r="I25" s="11">
        <f t="shared" si="3"/>
        <v>1.0891240987881576</v>
      </c>
      <c r="J25" s="7">
        <v>43</v>
      </c>
      <c r="K25" s="12">
        <f t="shared" si="4"/>
        <v>0.65961036968860254</v>
      </c>
      <c r="L25" s="13">
        <v>16</v>
      </c>
      <c r="M25" s="12">
        <f t="shared" si="5"/>
        <v>0.24543641662831722</v>
      </c>
      <c r="N25" s="13">
        <v>8</v>
      </c>
      <c r="O25" s="14">
        <f t="shared" si="6"/>
        <v>0.12271820831415861</v>
      </c>
      <c r="P25" s="15">
        <v>1367</v>
      </c>
      <c r="Q25" s="16">
        <v>2</v>
      </c>
      <c r="R25" s="15">
        <f t="shared" si="10"/>
        <v>3259.5</v>
      </c>
    </row>
    <row r="26" spans="1:18" ht="21.95" customHeight="1" x14ac:dyDescent="0.25">
      <c r="A26" s="4">
        <v>17</v>
      </c>
      <c r="B26" s="5" t="s">
        <v>31</v>
      </c>
      <c r="C26" s="6">
        <v>8160</v>
      </c>
      <c r="D26" s="7">
        <v>306</v>
      </c>
      <c r="E26" s="8">
        <f t="shared" si="9"/>
        <v>3.75</v>
      </c>
      <c r="F26" s="9">
        <v>143</v>
      </c>
      <c r="G26" s="10">
        <f t="shared" si="2"/>
        <v>1.7524509803921569</v>
      </c>
      <c r="H26" s="9">
        <v>124</v>
      </c>
      <c r="I26" s="11">
        <f t="shared" si="3"/>
        <v>1.5196078431372548</v>
      </c>
      <c r="J26" s="7">
        <v>78</v>
      </c>
      <c r="K26" s="12">
        <f t="shared" si="4"/>
        <v>0.95588235294117652</v>
      </c>
      <c r="L26" s="13">
        <v>24</v>
      </c>
      <c r="M26" s="12">
        <f t="shared" si="5"/>
        <v>0.29411764705882354</v>
      </c>
      <c r="N26" s="13">
        <v>8</v>
      </c>
      <c r="O26" s="14">
        <f t="shared" si="6"/>
        <v>9.8039215686274508E-2</v>
      </c>
      <c r="P26" s="15">
        <v>1761</v>
      </c>
      <c r="Q26" s="16">
        <v>5</v>
      </c>
      <c r="R26" s="15">
        <f t="shared" si="10"/>
        <v>1632</v>
      </c>
    </row>
    <row r="27" spans="1:18" ht="21.95" customHeight="1" x14ac:dyDescent="0.25">
      <c r="A27" s="4">
        <v>18</v>
      </c>
      <c r="B27" s="5" t="s">
        <v>32</v>
      </c>
      <c r="C27" s="6">
        <v>4397</v>
      </c>
      <c r="D27" s="7">
        <v>172</v>
      </c>
      <c r="E27" s="8">
        <f t="shared" si="9"/>
        <v>3.9117580168296562</v>
      </c>
      <c r="F27" s="9">
        <v>20</v>
      </c>
      <c r="G27" s="10">
        <f t="shared" si="2"/>
        <v>0.45485558335228565</v>
      </c>
      <c r="H27" s="9">
        <v>86</v>
      </c>
      <c r="I27" s="11">
        <f t="shared" si="3"/>
        <v>1.9558790084148281</v>
      </c>
      <c r="J27" s="7">
        <v>21</v>
      </c>
      <c r="K27" s="12">
        <f t="shared" si="4"/>
        <v>0.47759836251989995</v>
      </c>
      <c r="L27" s="13">
        <v>16</v>
      </c>
      <c r="M27" s="12">
        <f t="shared" si="5"/>
        <v>0.3638844666818285</v>
      </c>
      <c r="N27" s="13">
        <v>3</v>
      </c>
      <c r="O27" s="14">
        <f t="shared" si="6"/>
        <v>6.8228337502842851E-2</v>
      </c>
      <c r="P27" s="15">
        <v>1419</v>
      </c>
      <c r="Q27" s="16">
        <v>1</v>
      </c>
      <c r="R27" s="15">
        <f t="shared" si="10"/>
        <v>4397</v>
      </c>
    </row>
    <row r="28" spans="1:18" ht="21.95" customHeight="1" thickBot="1" x14ac:dyDescent="0.3">
      <c r="A28" s="4">
        <v>19</v>
      </c>
      <c r="B28" s="17" t="s">
        <v>33</v>
      </c>
      <c r="C28" s="18">
        <v>8507</v>
      </c>
      <c r="D28" s="19">
        <v>159</v>
      </c>
      <c r="E28" s="20">
        <f t="shared" si="9"/>
        <v>1.8690490184553896</v>
      </c>
      <c r="F28" s="21">
        <v>5</v>
      </c>
      <c r="G28" s="22">
        <f t="shared" si="2"/>
        <v>5.8775126366521692E-2</v>
      </c>
      <c r="H28" s="21">
        <v>65</v>
      </c>
      <c r="I28" s="23">
        <f t="shared" si="3"/>
        <v>0.76407664276478193</v>
      </c>
      <c r="J28" s="19">
        <v>26</v>
      </c>
      <c r="K28" s="24">
        <f t="shared" si="4"/>
        <v>0.30563065710591281</v>
      </c>
      <c r="L28" s="25">
        <v>6</v>
      </c>
      <c r="M28" s="24">
        <f t="shared" si="5"/>
        <v>7.0530151639826025E-2</v>
      </c>
      <c r="N28" s="25">
        <v>8</v>
      </c>
      <c r="O28" s="26">
        <f t="shared" si="6"/>
        <v>9.4040202186434704E-2</v>
      </c>
      <c r="P28" s="27">
        <v>1296</v>
      </c>
      <c r="Q28" s="28">
        <v>2</v>
      </c>
      <c r="R28" s="27">
        <f t="shared" si="10"/>
        <v>4253.5</v>
      </c>
    </row>
    <row r="29" spans="1:18" ht="27.75" customHeight="1" thickBot="1" x14ac:dyDescent="0.3">
      <c r="A29" s="29"/>
      <c r="B29" s="83" t="s">
        <v>101</v>
      </c>
      <c r="C29" s="31">
        <f>SUM(C23:C28)</f>
        <v>99881</v>
      </c>
      <c r="D29" s="31">
        <f>SUM(D23:D28)</f>
        <v>3326</v>
      </c>
      <c r="E29" s="35"/>
      <c r="F29" s="46">
        <f>SUM(F23:F28)</f>
        <v>734</v>
      </c>
      <c r="G29" s="34">
        <f t="shared" si="2"/>
        <v>0.73487450065578042</v>
      </c>
      <c r="H29" s="46">
        <f t="shared" ref="H29:N29" si="11">SUM(H23:H28)</f>
        <v>870</v>
      </c>
      <c r="I29" s="35">
        <f t="shared" si="3"/>
        <v>0.87103653347483501</v>
      </c>
      <c r="J29" s="46">
        <f t="shared" si="11"/>
        <v>308</v>
      </c>
      <c r="K29" s="36">
        <f t="shared" si="4"/>
        <v>0.30836695667844732</v>
      </c>
      <c r="L29" s="46">
        <f t="shared" si="11"/>
        <v>124</v>
      </c>
      <c r="M29" s="36">
        <f t="shared" si="5"/>
        <v>0.12414773580560867</v>
      </c>
      <c r="N29" s="46">
        <f t="shared" si="11"/>
        <v>42</v>
      </c>
      <c r="O29" s="37">
        <f t="shared" si="6"/>
        <v>4.2050039547060998E-2</v>
      </c>
      <c r="P29" s="38" t="s">
        <v>0</v>
      </c>
      <c r="Q29" s="39">
        <f>SUM(Q23:Q28)</f>
        <v>39</v>
      </c>
      <c r="R29" s="40">
        <f t="shared" si="10"/>
        <v>2561.0512820512822</v>
      </c>
    </row>
    <row r="30" spans="1:18" ht="21.95" customHeight="1" x14ac:dyDescent="0.25">
      <c r="A30" s="1">
        <v>20</v>
      </c>
      <c r="B30" s="101" t="s">
        <v>34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3"/>
    </row>
    <row r="31" spans="1:18" ht="21.95" customHeight="1" x14ac:dyDescent="0.25">
      <c r="A31" s="4">
        <v>21</v>
      </c>
      <c r="B31" s="5" t="s">
        <v>35</v>
      </c>
      <c r="C31" s="6">
        <v>9649</v>
      </c>
      <c r="D31" s="7">
        <v>583</v>
      </c>
      <c r="E31" s="8">
        <f>D31/C31*100</f>
        <v>6.0420768991605343</v>
      </c>
      <c r="F31" s="9">
        <v>163</v>
      </c>
      <c r="G31" s="10">
        <f t="shared" si="2"/>
        <v>1.6892942273810756</v>
      </c>
      <c r="H31" s="9">
        <v>214</v>
      </c>
      <c r="I31" s="11">
        <f t="shared" si="3"/>
        <v>2.217846408954296</v>
      </c>
      <c r="J31" s="7">
        <v>55</v>
      </c>
      <c r="K31" s="12">
        <f t="shared" si="4"/>
        <v>0.57000725463778623</v>
      </c>
      <c r="L31" s="13">
        <v>27</v>
      </c>
      <c r="M31" s="12">
        <f t="shared" si="5"/>
        <v>0.27982174318582237</v>
      </c>
      <c r="N31" s="13">
        <v>8</v>
      </c>
      <c r="O31" s="14">
        <f t="shared" si="6"/>
        <v>8.2910146129132556E-2</v>
      </c>
      <c r="P31" s="15">
        <v>1101</v>
      </c>
      <c r="Q31" s="16">
        <v>5</v>
      </c>
      <c r="R31" s="15">
        <f>C31/Q31</f>
        <v>1929.8</v>
      </c>
    </row>
    <row r="32" spans="1:18" ht="21.95" customHeight="1" x14ac:dyDescent="0.25">
      <c r="A32" s="4">
        <v>22</v>
      </c>
      <c r="B32" s="5" t="s">
        <v>36</v>
      </c>
      <c r="C32" s="6">
        <v>37620</v>
      </c>
      <c r="D32" s="7">
        <v>1483</v>
      </c>
      <c r="E32" s="8">
        <f>D32/C32*100</f>
        <v>3.9420520999468369</v>
      </c>
      <c r="F32" s="9">
        <v>721</v>
      </c>
      <c r="G32" s="10">
        <f t="shared" si="2"/>
        <v>1.9165337586390219</v>
      </c>
      <c r="H32" s="9">
        <v>476</v>
      </c>
      <c r="I32" s="11">
        <f t="shared" si="3"/>
        <v>1.26528442317916</v>
      </c>
      <c r="J32" s="7">
        <v>290</v>
      </c>
      <c r="K32" s="12">
        <f t="shared" si="4"/>
        <v>0.77086656034024448</v>
      </c>
      <c r="L32" s="13">
        <v>80</v>
      </c>
      <c r="M32" s="12">
        <f t="shared" si="5"/>
        <v>0.21265284423179162</v>
      </c>
      <c r="N32" s="13">
        <v>21</v>
      </c>
      <c r="O32" s="14">
        <f t="shared" si="6"/>
        <v>5.5821371610845293E-2</v>
      </c>
      <c r="P32" s="15">
        <v>1224</v>
      </c>
      <c r="Q32" s="16">
        <v>19</v>
      </c>
      <c r="R32" s="15">
        <f>C32/Q32</f>
        <v>1980</v>
      </c>
    </row>
    <row r="33" spans="1:18" ht="21.95" customHeight="1" x14ac:dyDescent="0.25">
      <c r="A33" s="4">
        <v>23</v>
      </c>
      <c r="B33" s="5" t="s">
        <v>37</v>
      </c>
      <c r="C33" s="6">
        <v>7026</v>
      </c>
      <c r="D33" s="7">
        <v>157</v>
      </c>
      <c r="E33" s="8">
        <f>D33/C33*100</f>
        <v>2.2345573583831482</v>
      </c>
      <c r="F33" s="9">
        <v>57</v>
      </c>
      <c r="G33" s="10">
        <f t="shared" si="2"/>
        <v>0.8112724167378309</v>
      </c>
      <c r="H33" s="9">
        <v>44</v>
      </c>
      <c r="I33" s="11">
        <f t="shared" si="3"/>
        <v>0.62624537432393967</v>
      </c>
      <c r="J33" s="7">
        <v>34</v>
      </c>
      <c r="K33" s="12">
        <f t="shared" si="4"/>
        <v>0.48391688015940787</v>
      </c>
      <c r="L33" s="13">
        <v>13</v>
      </c>
      <c r="M33" s="12">
        <f t="shared" si="5"/>
        <v>0.18502704241389126</v>
      </c>
      <c r="N33" s="13">
        <v>8</v>
      </c>
      <c r="O33" s="14">
        <f t="shared" si="6"/>
        <v>0.1138627953316254</v>
      </c>
      <c r="P33" s="15">
        <v>1694</v>
      </c>
      <c r="Q33" s="16">
        <v>2</v>
      </c>
      <c r="R33" s="15">
        <f>C33/Q33</f>
        <v>3513</v>
      </c>
    </row>
    <row r="34" spans="1:18" ht="21.95" customHeight="1" thickBot="1" x14ac:dyDescent="0.3">
      <c r="A34" s="4">
        <v>24</v>
      </c>
      <c r="B34" s="17" t="s">
        <v>38</v>
      </c>
      <c r="C34" s="18">
        <v>14279</v>
      </c>
      <c r="D34" s="19">
        <v>754</v>
      </c>
      <c r="E34" s="20">
        <f>D34/C34*100</f>
        <v>5.2804818264584359</v>
      </c>
      <c r="F34" s="21">
        <v>217</v>
      </c>
      <c r="G34" s="22">
        <f t="shared" si="2"/>
        <v>1.5197142657048812</v>
      </c>
      <c r="H34" s="21">
        <v>304</v>
      </c>
      <c r="I34" s="23">
        <f t="shared" si="3"/>
        <v>2.1290006302962392</v>
      </c>
      <c r="J34" s="19">
        <v>134</v>
      </c>
      <c r="K34" s="24">
        <f t="shared" si="4"/>
        <v>0.93844106730163168</v>
      </c>
      <c r="L34" s="25">
        <v>58</v>
      </c>
      <c r="M34" s="24">
        <f t="shared" si="5"/>
        <v>0.40619090972757194</v>
      </c>
      <c r="N34" s="25">
        <v>21</v>
      </c>
      <c r="O34" s="26">
        <f t="shared" si="6"/>
        <v>0.14706912248756915</v>
      </c>
      <c r="P34" s="27">
        <v>1054</v>
      </c>
      <c r="Q34" s="28">
        <v>8</v>
      </c>
      <c r="R34" s="27">
        <f>C34/Q34</f>
        <v>1784.875</v>
      </c>
    </row>
    <row r="35" spans="1:18" ht="21.95" customHeight="1" thickBot="1" x14ac:dyDescent="0.3">
      <c r="A35" s="29"/>
      <c r="B35" s="84" t="s">
        <v>102</v>
      </c>
      <c r="C35" s="50">
        <f>SUM(C31:C34)</f>
        <v>68574</v>
      </c>
      <c r="D35" s="50">
        <f>SUM(D31:D34)</f>
        <v>2977</v>
      </c>
      <c r="E35" s="32">
        <f>D35/C35*100</f>
        <v>4.3412955347507802</v>
      </c>
      <c r="F35" s="51">
        <f>SUM(F31:F34)</f>
        <v>1158</v>
      </c>
      <c r="G35" s="34">
        <f t="shared" si="2"/>
        <v>1.6886866742497157</v>
      </c>
      <c r="H35" s="52">
        <f t="shared" ref="H35:N35" si="12">SUM(H31:H34)</f>
        <v>1038</v>
      </c>
      <c r="I35" s="35">
        <f t="shared" si="3"/>
        <v>1.5136932365036311</v>
      </c>
      <c r="J35" s="52">
        <f t="shared" si="12"/>
        <v>513</v>
      </c>
      <c r="K35" s="36">
        <f t="shared" si="4"/>
        <v>0.74809694636451129</v>
      </c>
      <c r="L35" s="52">
        <f t="shared" si="12"/>
        <v>178</v>
      </c>
      <c r="M35" s="36">
        <f t="shared" si="5"/>
        <v>0.25957359932335872</v>
      </c>
      <c r="N35" s="52">
        <f t="shared" si="12"/>
        <v>58</v>
      </c>
      <c r="O35" s="37">
        <f t="shared" si="6"/>
        <v>8.4580161577274188E-2</v>
      </c>
      <c r="P35" s="53" t="s">
        <v>0</v>
      </c>
      <c r="Q35" s="54">
        <f>SUM(Q31:Q34)</f>
        <v>34</v>
      </c>
      <c r="R35" s="40">
        <f>C35/Q35</f>
        <v>2016.8823529411766</v>
      </c>
    </row>
    <row r="36" spans="1:18" ht="21.95" customHeight="1" x14ac:dyDescent="0.25">
      <c r="A36" s="1">
        <v>25</v>
      </c>
      <c r="B36" s="101" t="s">
        <v>39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 ht="21.95" customHeight="1" x14ac:dyDescent="0.25">
      <c r="A37" s="4">
        <v>26</v>
      </c>
      <c r="B37" s="5" t="s">
        <v>40</v>
      </c>
      <c r="C37" s="6">
        <v>11932</v>
      </c>
      <c r="D37" s="7">
        <v>404</v>
      </c>
      <c r="E37" s="8">
        <f>D37/C37*100</f>
        <v>3.3858531679517267</v>
      </c>
      <c r="F37" s="9">
        <v>202</v>
      </c>
      <c r="G37" s="10">
        <f t="shared" si="2"/>
        <v>1.6929265839758634</v>
      </c>
      <c r="H37" s="9">
        <v>172</v>
      </c>
      <c r="I37" s="11">
        <f t="shared" si="3"/>
        <v>1.4415018437814282</v>
      </c>
      <c r="J37" s="7">
        <v>108</v>
      </c>
      <c r="K37" s="12">
        <f t="shared" si="4"/>
        <v>0.90512906469996635</v>
      </c>
      <c r="L37" s="13">
        <v>39</v>
      </c>
      <c r="M37" s="12">
        <f t="shared" si="5"/>
        <v>0.32685216225276564</v>
      </c>
      <c r="N37" s="13">
        <v>20</v>
      </c>
      <c r="O37" s="14">
        <f t="shared" si="6"/>
        <v>0.16761649346295676</v>
      </c>
      <c r="P37" s="15">
        <v>1641</v>
      </c>
      <c r="Q37" s="16">
        <v>7</v>
      </c>
      <c r="R37" s="15">
        <f t="shared" ref="R37:R42" si="13">C37/Q37</f>
        <v>1704.5714285714287</v>
      </c>
    </row>
    <row r="38" spans="1:18" ht="21.95" customHeight="1" x14ac:dyDescent="0.25">
      <c r="A38" s="4">
        <v>27</v>
      </c>
      <c r="B38" s="5" t="s">
        <v>41</v>
      </c>
      <c r="C38" s="6">
        <v>24015</v>
      </c>
      <c r="D38" s="7">
        <v>900</v>
      </c>
      <c r="E38" s="8">
        <f t="shared" ref="E38:E103" si="14">D38/C38*100</f>
        <v>3.7476577139287945</v>
      </c>
      <c r="F38" s="9">
        <v>361</v>
      </c>
      <c r="G38" s="10">
        <f t="shared" si="2"/>
        <v>1.5032271496981053</v>
      </c>
      <c r="H38" s="9">
        <v>314</v>
      </c>
      <c r="I38" s="11">
        <f t="shared" si="3"/>
        <v>1.3075161357484903</v>
      </c>
      <c r="J38" s="7">
        <v>238</v>
      </c>
      <c r="K38" s="12">
        <f t="shared" si="4"/>
        <v>0.99104726212783678</v>
      </c>
      <c r="L38" s="13">
        <v>116</v>
      </c>
      <c r="M38" s="12">
        <f t="shared" si="5"/>
        <v>0.48303143868415577</v>
      </c>
      <c r="N38" s="13">
        <v>80</v>
      </c>
      <c r="O38" s="14">
        <f t="shared" si="6"/>
        <v>0.33312513012700395</v>
      </c>
      <c r="P38" s="15">
        <v>1541</v>
      </c>
      <c r="Q38" s="16">
        <v>12</v>
      </c>
      <c r="R38" s="15">
        <f t="shared" si="13"/>
        <v>2001.25</v>
      </c>
    </row>
    <row r="39" spans="1:18" ht="21.95" customHeight="1" x14ac:dyDescent="0.25">
      <c r="A39" s="4">
        <v>28</v>
      </c>
      <c r="B39" s="5" t="s">
        <v>42</v>
      </c>
      <c r="C39" s="6">
        <v>7722</v>
      </c>
      <c r="D39" s="7">
        <v>128</v>
      </c>
      <c r="E39" s="8">
        <f t="shared" si="14"/>
        <v>1.6576016576016577</v>
      </c>
      <c r="F39" s="9">
        <v>82</v>
      </c>
      <c r="G39" s="10">
        <f t="shared" si="2"/>
        <v>1.0619010619010618</v>
      </c>
      <c r="H39" s="9">
        <v>74</v>
      </c>
      <c r="I39" s="11">
        <f t="shared" si="3"/>
        <v>0.95830095830095829</v>
      </c>
      <c r="J39" s="7">
        <v>38</v>
      </c>
      <c r="K39" s="12">
        <f t="shared" si="4"/>
        <v>0.49210049210049212</v>
      </c>
      <c r="L39" s="13">
        <v>14</v>
      </c>
      <c r="M39" s="12">
        <f t="shared" si="5"/>
        <v>0.1813001813001813</v>
      </c>
      <c r="N39" s="13">
        <v>4</v>
      </c>
      <c r="O39" s="14">
        <f t="shared" si="6"/>
        <v>5.1800051800051802E-2</v>
      </c>
      <c r="P39" s="15">
        <v>2133</v>
      </c>
      <c r="Q39" s="16">
        <v>2</v>
      </c>
      <c r="R39" s="15">
        <f t="shared" si="13"/>
        <v>3861</v>
      </c>
    </row>
    <row r="40" spans="1:18" ht="21.95" customHeight="1" x14ac:dyDescent="0.25">
      <c r="A40" s="4">
        <v>29</v>
      </c>
      <c r="B40" s="5" t="s">
        <v>43</v>
      </c>
      <c r="C40" s="6">
        <v>5819</v>
      </c>
      <c r="D40" s="7">
        <v>137</v>
      </c>
      <c r="E40" s="8">
        <f t="shared" si="14"/>
        <v>2.3543564186286301</v>
      </c>
      <c r="F40" s="9">
        <v>51</v>
      </c>
      <c r="G40" s="10">
        <f t="shared" si="2"/>
        <v>0.87643925073036599</v>
      </c>
      <c r="H40" s="9">
        <v>44</v>
      </c>
      <c r="I40" s="11">
        <f t="shared" si="3"/>
        <v>0.75614366729678639</v>
      </c>
      <c r="J40" s="7">
        <v>18</v>
      </c>
      <c r="K40" s="12">
        <f t="shared" si="4"/>
        <v>0.30933150025777623</v>
      </c>
      <c r="L40" s="13">
        <v>20</v>
      </c>
      <c r="M40" s="12">
        <f t="shared" si="5"/>
        <v>0.34370166695308474</v>
      </c>
      <c r="N40" s="13">
        <v>9</v>
      </c>
      <c r="O40" s="14">
        <f t="shared" si="6"/>
        <v>0.15466575012888811</v>
      </c>
      <c r="P40" s="15">
        <v>774</v>
      </c>
      <c r="Q40" s="16">
        <v>2</v>
      </c>
      <c r="R40" s="15">
        <f t="shared" si="13"/>
        <v>2909.5</v>
      </c>
    </row>
    <row r="41" spans="1:18" ht="21.95" customHeight="1" thickBot="1" x14ac:dyDescent="0.3">
      <c r="A41" s="4">
        <v>30</v>
      </c>
      <c r="B41" s="17" t="s">
        <v>44</v>
      </c>
      <c r="C41" s="18">
        <v>17051</v>
      </c>
      <c r="D41" s="19">
        <v>392</v>
      </c>
      <c r="E41" s="20">
        <f t="shared" si="14"/>
        <v>2.2989853967509237</v>
      </c>
      <c r="F41" s="21">
        <v>64</v>
      </c>
      <c r="G41" s="22">
        <f t="shared" si="2"/>
        <v>0.37534455457157939</v>
      </c>
      <c r="H41" s="21">
        <v>163</v>
      </c>
      <c r="I41" s="23">
        <f t="shared" si="3"/>
        <v>0.95595566242449126</v>
      </c>
      <c r="J41" s="19">
        <v>56</v>
      </c>
      <c r="K41" s="24">
        <f t="shared" si="4"/>
        <v>0.32842648525013196</v>
      </c>
      <c r="L41" s="25">
        <v>40</v>
      </c>
      <c r="M41" s="24">
        <f t="shared" si="5"/>
        <v>0.2345903466072371</v>
      </c>
      <c r="N41" s="25">
        <v>15</v>
      </c>
      <c r="O41" s="26">
        <f t="shared" si="6"/>
        <v>8.7971379977713926E-2</v>
      </c>
      <c r="P41" s="27">
        <v>1276</v>
      </c>
      <c r="Q41" s="28">
        <v>6</v>
      </c>
      <c r="R41" s="27">
        <f t="shared" si="13"/>
        <v>2841.8333333333335</v>
      </c>
    </row>
    <row r="42" spans="1:18" ht="21.95" customHeight="1" thickBot="1" x14ac:dyDescent="0.3">
      <c r="A42" s="29"/>
      <c r="B42" s="55" t="s">
        <v>103</v>
      </c>
      <c r="C42" s="31">
        <f>SUM(C37:C41)</f>
        <v>66539</v>
      </c>
      <c r="D42" s="31">
        <f>SUM(D37:D41)</f>
        <v>1961</v>
      </c>
      <c r="E42" s="35">
        <f t="shared" si="14"/>
        <v>2.9471437803393497</v>
      </c>
      <c r="F42" s="46">
        <f>SUM(F37:F41)</f>
        <v>760</v>
      </c>
      <c r="G42" s="34">
        <f t="shared" si="2"/>
        <v>1.1421872886577797</v>
      </c>
      <c r="H42" s="46">
        <f t="shared" ref="H42:N42" si="15">SUM(H37:H41)</f>
        <v>767</v>
      </c>
      <c r="I42" s="35">
        <f t="shared" si="3"/>
        <v>1.1527074347375224</v>
      </c>
      <c r="J42" s="46">
        <f t="shared" si="15"/>
        <v>458</v>
      </c>
      <c r="K42" s="36">
        <f t="shared" si="4"/>
        <v>0.68831812921745139</v>
      </c>
      <c r="L42" s="46">
        <f t="shared" si="15"/>
        <v>229</v>
      </c>
      <c r="M42" s="36">
        <f t="shared" si="5"/>
        <v>0.3441590646087257</v>
      </c>
      <c r="N42" s="46">
        <f t="shared" si="15"/>
        <v>128</v>
      </c>
      <c r="O42" s="37">
        <f t="shared" si="6"/>
        <v>0.19236838545815235</v>
      </c>
      <c r="P42" s="38" t="s">
        <v>0</v>
      </c>
      <c r="Q42" s="39">
        <f>SUM(Q37:Q41)</f>
        <v>29</v>
      </c>
      <c r="R42" s="40">
        <f t="shared" si="13"/>
        <v>2294.4482758620688</v>
      </c>
    </row>
    <row r="43" spans="1:18" ht="21.95" customHeight="1" thickBot="1" x14ac:dyDescent="0.3">
      <c r="A43" s="4"/>
      <c r="B43" s="56"/>
      <c r="C43" s="57"/>
      <c r="D43" s="58"/>
      <c r="E43" s="59"/>
      <c r="F43" s="60"/>
      <c r="G43" s="61"/>
      <c r="H43" s="60"/>
      <c r="I43" s="62"/>
      <c r="J43" s="58"/>
      <c r="K43" s="63"/>
      <c r="L43" s="64"/>
      <c r="M43" s="63"/>
      <c r="N43" s="64"/>
      <c r="O43" s="65"/>
      <c r="P43" s="66"/>
      <c r="Q43" s="67"/>
      <c r="R43" s="66"/>
    </row>
    <row r="44" spans="1:18" ht="26.25" customHeight="1" thickBot="1" x14ac:dyDescent="0.3">
      <c r="A44" s="29">
        <v>31</v>
      </c>
      <c r="B44" s="85" t="s">
        <v>45</v>
      </c>
      <c r="C44" s="68">
        <v>125710</v>
      </c>
      <c r="D44" s="33">
        <v>2745</v>
      </c>
      <c r="E44" s="35">
        <f t="shared" si="14"/>
        <v>2.1835971680852757</v>
      </c>
      <c r="F44" s="46">
        <v>707</v>
      </c>
      <c r="G44" s="34">
        <f t="shared" si="2"/>
        <v>0.56240553655238246</v>
      </c>
      <c r="H44" s="46">
        <v>898</v>
      </c>
      <c r="I44" s="35">
        <f t="shared" si="3"/>
        <v>0.71434253440458195</v>
      </c>
      <c r="J44" s="33">
        <v>593</v>
      </c>
      <c r="K44" s="36">
        <f t="shared" si="4"/>
        <v>0.47172062683955129</v>
      </c>
      <c r="L44" s="69">
        <v>203</v>
      </c>
      <c r="M44" s="36">
        <f t="shared" si="5"/>
        <v>0.16148277782197121</v>
      </c>
      <c r="N44" s="69">
        <v>41</v>
      </c>
      <c r="O44" s="37">
        <f t="shared" si="6"/>
        <v>3.2614748230053295E-2</v>
      </c>
      <c r="P44" s="38">
        <v>1216</v>
      </c>
      <c r="Q44" s="39">
        <v>50</v>
      </c>
      <c r="R44" s="40">
        <f>C44/Q44</f>
        <v>2514.1999999999998</v>
      </c>
    </row>
    <row r="45" spans="1:18" ht="21.95" customHeight="1" x14ac:dyDescent="0.25">
      <c r="A45" s="29"/>
      <c r="B45" s="86"/>
      <c r="C45" s="87"/>
      <c r="D45" s="88"/>
      <c r="E45" s="62"/>
      <c r="F45" s="89"/>
      <c r="G45" s="61"/>
      <c r="H45" s="89"/>
      <c r="I45" s="62"/>
      <c r="J45" s="88"/>
      <c r="K45" s="63"/>
      <c r="L45" s="90"/>
      <c r="M45" s="63"/>
      <c r="N45" s="90"/>
      <c r="O45" s="65"/>
      <c r="P45" s="91"/>
      <c r="Q45" s="92"/>
      <c r="R45" s="93"/>
    </row>
    <row r="46" spans="1:18" ht="21.95" customHeight="1" x14ac:dyDescent="0.25">
      <c r="A46" s="1">
        <v>32</v>
      </c>
      <c r="B46" s="111" t="s">
        <v>46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8" ht="21.95" customHeight="1" x14ac:dyDescent="0.25">
      <c r="A47" s="4">
        <v>33</v>
      </c>
      <c r="B47" s="5" t="s">
        <v>47</v>
      </c>
      <c r="C47" s="6">
        <v>3735</v>
      </c>
      <c r="D47" s="7">
        <v>432</v>
      </c>
      <c r="E47" s="8">
        <f t="shared" si="14"/>
        <v>11.566265060240964</v>
      </c>
      <c r="F47" s="9">
        <v>93</v>
      </c>
      <c r="G47" s="10">
        <f t="shared" si="2"/>
        <v>2.4899598393574296</v>
      </c>
      <c r="H47" s="9">
        <v>180</v>
      </c>
      <c r="I47" s="11">
        <f t="shared" si="3"/>
        <v>4.8192771084337354</v>
      </c>
      <c r="J47" s="7">
        <v>53</v>
      </c>
      <c r="K47" s="12">
        <f t="shared" si="4"/>
        <v>1.4190093708165996</v>
      </c>
      <c r="L47" s="13">
        <v>1</v>
      </c>
      <c r="M47" s="12">
        <f t="shared" si="5"/>
        <v>2.677376171352075E-2</v>
      </c>
      <c r="N47" s="13">
        <v>3</v>
      </c>
      <c r="O47" s="14">
        <f t="shared" si="6"/>
        <v>8.0321285140562249E-2</v>
      </c>
      <c r="P47" s="15">
        <v>1588</v>
      </c>
      <c r="Q47" s="16">
        <v>3</v>
      </c>
      <c r="R47" s="15">
        <f t="shared" ref="R47:R52" si="16">C47/Q47</f>
        <v>1245</v>
      </c>
    </row>
    <row r="48" spans="1:18" ht="21.95" customHeight="1" x14ac:dyDescent="0.25">
      <c r="A48" s="4">
        <v>34</v>
      </c>
      <c r="B48" s="5" t="s">
        <v>48</v>
      </c>
      <c r="C48" s="6">
        <v>26206</v>
      </c>
      <c r="D48" s="7">
        <v>984</v>
      </c>
      <c r="E48" s="8">
        <f t="shared" si="14"/>
        <v>3.7548652980233537</v>
      </c>
      <c r="F48" s="9">
        <v>419</v>
      </c>
      <c r="G48" s="10">
        <f t="shared" si="2"/>
        <v>1.5988704876745783</v>
      </c>
      <c r="H48" s="9">
        <v>383</v>
      </c>
      <c r="I48" s="11">
        <f t="shared" si="3"/>
        <v>1.4614973670151874</v>
      </c>
      <c r="J48" s="7">
        <v>195</v>
      </c>
      <c r="K48" s="12">
        <f t="shared" si="4"/>
        <v>0.74410440357170116</v>
      </c>
      <c r="L48" s="13">
        <v>86</v>
      </c>
      <c r="M48" s="12">
        <f t="shared" si="5"/>
        <v>0.32816912157521178</v>
      </c>
      <c r="N48" s="13">
        <v>28</v>
      </c>
      <c r="O48" s="14">
        <f t="shared" si="6"/>
        <v>0.10684576051285964</v>
      </c>
      <c r="P48" s="15">
        <v>925</v>
      </c>
      <c r="Q48" s="16">
        <v>11</v>
      </c>
      <c r="R48" s="15">
        <f t="shared" si="16"/>
        <v>2382.3636363636365</v>
      </c>
    </row>
    <row r="49" spans="1:18" ht="21.95" customHeight="1" x14ac:dyDescent="0.25">
      <c r="A49" s="4">
        <v>35</v>
      </c>
      <c r="B49" s="5" t="s">
        <v>49</v>
      </c>
      <c r="C49" s="6">
        <v>5598</v>
      </c>
      <c r="D49" s="7">
        <v>589</v>
      </c>
      <c r="E49" s="8">
        <f t="shared" si="14"/>
        <v>10.521614862450877</v>
      </c>
      <c r="F49" s="9">
        <v>103</v>
      </c>
      <c r="G49" s="10">
        <f t="shared" si="2"/>
        <v>1.8399428367274027</v>
      </c>
      <c r="H49" s="9">
        <v>125</v>
      </c>
      <c r="I49" s="11">
        <f t="shared" si="3"/>
        <v>2.2329403358342268</v>
      </c>
      <c r="J49" s="7">
        <v>95</v>
      </c>
      <c r="K49" s="12">
        <f t="shared" si="4"/>
        <v>1.6970346552340123</v>
      </c>
      <c r="L49" s="13">
        <v>21</v>
      </c>
      <c r="M49" s="12">
        <f t="shared" si="5"/>
        <v>0.37513397642015006</v>
      </c>
      <c r="N49" s="13">
        <v>9</v>
      </c>
      <c r="O49" s="14">
        <f t="shared" si="6"/>
        <v>0.16077170418006431</v>
      </c>
      <c r="P49" s="15">
        <v>900</v>
      </c>
      <c r="Q49" s="16">
        <v>4</v>
      </c>
      <c r="R49" s="15">
        <f t="shared" si="16"/>
        <v>1399.5</v>
      </c>
    </row>
    <row r="50" spans="1:18" ht="21.95" customHeight="1" x14ac:dyDescent="0.25">
      <c r="A50" s="4">
        <v>36</v>
      </c>
      <c r="B50" s="5" t="s">
        <v>50</v>
      </c>
      <c r="C50" s="6">
        <v>3627</v>
      </c>
      <c r="D50" s="7">
        <v>585</v>
      </c>
      <c r="E50" s="8">
        <f t="shared" si="14"/>
        <v>16.129032258064516</v>
      </c>
      <c r="F50" s="9">
        <v>138</v>
      </c>
      <c r="G50" s="10">
        <f t="shared" si="2"/>
        <v>3.8047973531844499</v>
      </c>
      <c r="H50" s="9">
        <v>124</v>
      </c>
      <c r="I50" s="11">
        <f t="shared" si="3"/>
        <v>3.4188034188034191</v>
      </c>
      <c r="J50" s="7">
        <v>33</v>
      </c>
      <c r="K50" s="12">
        <f t="shared" si="4"/>
        <v>0.90984284532671633</v>
      </c>
      <c r="L50" s="13">
        <v>22</v>
      </c>
      <c r="M50" s="12">
        <f t="shared" si="5"/>
        <v>0.60656189688447748</v>
      </c>
      <c r="N50" s="13">
        <v>6</v>
      </c>
      <c r="O50" s="14">
        <f t="shared" si="6"/>
        <v>0.16542597187758479</v>
      </c>
      <c r="P50" s="15">
        <v>945</v>
      </c>
      <c r="Q50" s="16">
        <v>3</v>
      </c>
      <c r="R50" s="15">
        <f t="shared" si="16"/>
        <v>1209</v>
      </c>
    </row>
    <row r="51" spans="1:18" ht="21.95" customHeight="1" thickBot="1" x14ac:dyDescent="0.3">
      <c r="A51" s="4">
        <v>37</v>
      </c>
      <c r="B51" s="5" t="s">
        <v>51</v>
      </c>
      <c r="C51" s="18">
        <v>4660</v>
      </c>
      <c r="D51" s="19">
        <v>371</v>
      </c>
      <c r="E51" s="20">
        <f t="shared" si="14"/>
        <v>7.9613733905579398</v>
      </c>
      <c r="F51" s="21">
        <v>164</v>
      </c>
      <c r="G51" s="22">
        <f>F51/C51*100</f>
        <v>3.5193133047210301</v>
      </c>
      <c r="H51" s="21">
        <v>149</v>
      </c>
      <c r="I51" s="23">
        <f t="shared" si="3"/>
        <v>3.1974248927038622</v>
      </c>
      <c r="J51" s="19">
        <v>35</v>
      </c>
      <c r="K51" s="24">
        <f t="shared" si="4"/>
        <v>0.75107296137339052</v>
      </c>
      <c r="L51" s="25">
        <v>16</v>
      </c>
      <c r="M51" s="24">
        <f t="shared" si="5"/>
        <v>0.34334763948497854</v>
      </c>
      <c r="N51" s="25">
        <v>29</v>
      </c>
      <c r="O51" s="26">
        <f t="shared" si="6"/>
        <v>0.62231759656652363</v>
      </c>
      <c r="P51" s="27">
        <v>1628</v>
      </c>
      <c r="Q51" s="28">
        <v>3</v>
      </c>
      <c r="R51" s="27">
        <f t="shared" si="16"/>
        <v>1553.3333333333333</v>
      </c>
    </row>
    <row r="52" spans="1:18" ht="21.95" customHeight="1" thickBot="1" x14ac:dyDescent="0.3">
      <c r="A52" s="4"/>
      <c r="B52" s="77" t="s">
        <v>104</v>
      </c>
      <c r="C52" s="76">
        <f>SUM(C47:C51)</f>
        <v>43826</v>
      </c>
      <c r="D52" s="50">
        <f>SUM(D47:D51)</f>
        <v>2961</v>
      </c>
      <c r="E52" s="35">
        <f t="shared" si="14"/>
        <v>6.7562634052845354</v>
      </c>
      <c r="F52" s="51">
        <f>SUM(F47:F51)</f>
        <v>917</v>
      </c>
      <c r="G52" s="34">
        <f>F52/C52*100</f>
        <v>2.0923652626294893</v>
      </c>
      <c r="H52" s="51">
        <f t="shared" ref="H52:N52" si="17">SUM(H47:H51)</f>
        <v>961</v>
      </c>
      <c r="I52" s="35">
        <f t="shared" si="3"/>
        <v>2.1927622872267603</v>
      </c>
      <c r="J52" s="51">
        <f t="shared" si="17"/>
        <v>411</v>
      </c>
      <c r="K52" s="36">
        <f t="shared" si="4"/>
        <v>0.93779947976087263</v>
      </c>
      <c r="L52" s="51">
        <f t="shared" si="17"/>
        <v>146</v>
      </c>
      <c r="M52" s="36">
        <f t="shared" si="5"/>
        <v>0.33313558161821749</v>
      </c>
      <c r="N52" s="51">
        <f t="shared" si="17"/>
        <v>75</v>
      </c>
      <c r="O52" s="37">
        <f t="shared" si="6"/>
        <v>0.17113129192716653</v>
      </c>
      <c r="P52" s="53" t="s">
        <v>0</v>
      </c>
      <c r="Q52" s="54">
        <f>SUM(Q47:Q51)</f>
        <v>24</v>
      </c>
      <c r="R52" s="40">
        <f t="shared" si="16"/>
        <v>1826.0833333333333</v>
      </c>
    </row>
    <row r="53" spans="1:18" ht="21.95" customHeight="1" x14ac:dyDescent="0.25">
      <c r="A53" s="1">
        <v>38</v>
      </c>
      <c r="B53" s="106" t="s">
        <v>52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8"/>
    </row>
    <row r="54" spans="1:18" ht="21.95" customHeight="1" x14ac:dyDescent="0.25">
      <c r="A54" s="4">
        <v>39</v>
      </c>
      <c r="B54" s="5" t="s">
        <v>53</v>
      </c>
      <c r="C54" s="6">
        <v>25261</v>
      </c>
      <c r="D54" s="7">
        <v>1012</v>
      </c>
      <c r="E54" s="8">
        <f t="shared" si="14"/>
        <v>4.0061755274929736</v>
      </c>
      <c r="F54" s="9">
        <v>491</v>
      </c>
      <c r="G54" s="10">
        <f t="shared" si="2"/>
        <v>1.9437076916986658</v>
      </c>
      <c r="H54" s="9">
        <v>437</v>
      </c>
      <c r="I54" s="11">
        <f t="shared" si="3"/>
        <v>1.7299394323265112</v>
      </c>
      <c r="J54" s="7">
        <v>252</v>
      </c>
      <c r="K54" s="12">
        <f t="shared" si="4"/>
        <v>0.99758521040338866</v>
      </c>
      <c r="L54" s="13">
        <v>80</v>
      </c>
      <c r="M54" s="12">
        <f t="shared" si="5"/>
        <v>0.31669371758837733</v>
      </c>
      <c r="N54" s="13">
        <v>23</v>
      </c>
      <c r="O54" s="14">
        <f t="shared" si="6"/>
        <v>9.1049443806658484E-2</v>
      </c>
      <c r="P54" s="15">
        <v>1117</v>
      </c>
      <c r="Q54" s="16">
        <v>10</v>
      </c>
      <c r="R54" s="15">
        <f t="shared" ref="R54:R63" si="18">C54/Q54</f>
        <v>2526.1</v>
      </c>
    </row>
    <row r="55" spans="1:18" ht="21.95" customHeight="1" x14ac:dyDescent="0.25">
      <c r="A55" s="4">
        <v>40</v>
      </c>
      <c r="B55" s="5" t="s">
        <v>54</v>
      </c>
      <c r="C55" s="6">
        <v>3691</v>
      </c>
      <c r="D55" s="7">
        <v>511</v>
      </c>
      <c r="E55" s="8">
        <f t="shared" si="14"/>
        <v>13.844486589000271</v>
      </c>
      <c r="F55" s="9">
        <v>29</v>
      </c>
      <c r="G55" s="10">
        <f t="shared" si="2"/>
        <v>0.78569493362232457</v>
      </c>
      <c r="H55" s="9">
        <v>209</v>
      </c>
      <c r="I55" s="11">
        <f t="shared" si="3"/>
        <v>5.6624221078298564</v>
      </c>
      <c r="J55" s="7">
        <v>52</v>
      </c>
      <c r="K55" s="12">
        <f t="shared" si="4"/>
        <v>1.4088322947710648</v>
      </c>
      <c r="L55" s="13">
        <v>19</v>
      </c>
      <c r="M55" s="12">
        <f t="shared" si="5"/>
        <v>0.51476564616635057</v>
      </c>
      <c r="N55" s="13">
        <v>0</v>
      </c>
      <c r="O55" s="14">
        <f t="shared" si="6"/>
        <v>0</v>
      </c>
      <c r="P55" s="15">
        <v>1556</v>
      </c>
      <c r="Q55" s="16">
        <v>3</v>
      </c>
      <c r="R55" s="15">
        <f t="shared" si="18"/>
        <v>1230.3333333333333</v>
      </c>
    </row>
    <row r="56" spans="1:18" ht="21.95" customHeight="1" x14ac:dyDescent="0.25">
      <c r="A56" s="4">
        <v>41</v>
      </c>
      <c r="B56" s="5" t="s">
        <v>55</v>
      </c>
      <c r="C56" s="6">
        <v>9554</v>
      </c>
      <c r="D56" s="7">
        <v>381</v>
      </c>
      <c r="E56" s="8">
        <f t="shared" si="14"/>
        <v>3.9878584885911659</v>
      </c>
      <c r="F56" s="9">
        <v>116</v>
      </c>
      <c r="G56" s="10">
        <f t="shared" si="2"/>
        <v>1.2141511408833996</v>
      </c>
      <c r="H56" s="9">
        <v>207</v>
      </c>
      <c r="I56" s="11">
        <f t="shared" si="3"/>
        <v>2.1666317772660664</v>
      </c>
      <c r="J56" s="7">
        <v>48</v>
      </c>
      <c r="K56" s="12">
        <f t="shared" si="4"/>
        <v>0.50240736864140678</v>
      </c>
      <c r="L56" s="13">
        <v>6</v>
      </c>
      <c r="M56" s="12">
        <f t="shared" si="5"/>
        <v>6.2800921080175848E-2</v>
      </c>
      <c r="N56" s="13">
        <v>5</v>
      </c>
      <c r="O56" s="14">
        <f t="shared" si="6"/>
        <v>5.2334100900146535E-2</v>
      </c>
      <c r="P56" s="15">
        <v>1853</v>
      </c>
      <c r="Q56" s="16">
        <v>3</v>
      </c>
      <c r="R56" s="15">
        <f t="shared" si="18"/>
        <v>3184.6666666666665</v>
      </c>
    </row>
    <row r="57" spans="1:18" ht="21.95" customHeight="1" x14ac:dyDescent="0.25">
      <c r="A57" s="4">
        <v>42</v>
      </c>
      <c r="B57" s="5" t="s">
        <v>56</v>
      </c>
      <c r="C57" s="6">
        <v>8053</v>
      </c>
      <c r="D57" s="7">
        <v>325</v>
      </c>
      <c r="E57" s="8">
        <f t="shared" si="14"/>
        <v>4.0357630696634796</v>
      </c>
      <c r="F57" s="9">
        <v>15</v>
      </c>
      <c r="G57" s="10">
        <f t="shared" si="2"/>
        <v>0.18626598783062215</v>
      </c>
      <c r="H57" s="9">
        <v>112</v>
      </c>
      <c r="I57" s="11">
        <f t="shared" si="3"/>
        <v>1.3907860424686451</v>
      </c>
      <c r="J57" s="7">
        <v>79</v>
      </c>
      <c r="K57" s="12">
        <f t="shared" si="4"/>
        <v>0.98100086924127661</v>
      </c>
      <c r="L57" s="13">
        <v>8</v>
      </c>
      <c r="M57" s="12">
        <f t="shared" si="5"/>
        <v>9.93418601763318E-2</v>
      </c>
      <c r="N57" s="13">
        <v>1</v>
      </c>
      <c r="O57" s="14">
        <f t="shared" si="6"/>
        <v>1.2417732522041475E-2</v>
      </c>
      <c r="P57" s="15">
        <v>1388</v>
      </c>
      <c r="Q57" s="16">
        <v>3</v>
      </c>
      <c r="R57" s="15">
        <f t="shared" si="18"/>
        <v>2684.3333333333335</v>
      </c>
    </row>
    <row r="58" spans="1:18" ht="21.95" customHeight="1" x14ac:dyDescent="0.25">
      <c r="A58" s="4">
        <v>43</v>
      </c>
      <c r="B58" s="5" t="s">
        <v>57</v>
      </c>
      <c r="C58" s="6">
        <v>59021</v>
      </c>
      <c r="D58" s="7">
        <v>2151</v>
      </c>
      <c r="E58" s="8">
        <f t="shared" si="14"/>
        <v>3.6444655292184138</v>
      </c>
      <c r="F58" s="9">
        <v>1394</v>
      </c>
      <c r="G58" s="10">
        <f t="shared" si="2"/>
        <v>2.3618711983870151</v>
      </c>
      <c r="H58" s="7">
        <v>1150</v>
      </c>
      <c r="I58" s="11">
        <f t="shared" si="3"/>
        <v>1.9484590230595888</v>
      </c>
      <c r="J58" s="7">
        <v>528</v>
      </c>
      <c r="K58" s="12">
        <f t="shared" si="4"/>
        <v>0.89459683841344606</v>
      </c>
      <c r="L58" s="13">
        <v>201</v>
      </c>
      <c r="M58" s="12">
        <f t="shared" si="5"/>
        <v>0.34055675098693683</v>
      </c>
      <c r="N58" s="13">
        <v>56</v>
      </c>
      <c r="O58" s="14">
        <f t="shared" si="6"/>
        <v>9.4881482862032157E-2</v>
      </c>
      <c r="P58" s="15">
        <v>1814</v>
      </c>
      <c r="Q58" s="16">
        <v>29</v>
      </c>
      <c r="R58" s="15">
        <f t="shared" si="18"/>
        <v>2035.2068965517242</v>
      </c>
    </row>
    <row r="59" spans="1:18" ht="21.95" customHeight="1" x14ac:dyDescent="0.25">
      <c r="A59" s="4">
        <v>44</v>
      </c>
      <c r="B59" s="5" t="s">
        <v>58</v>
      </c>
      <c r="C59" s="6">
        <v>13896</v>
      </c>
      <c r="D59" s="7">
        <v>641</v>
      </c>
      <c r="E59" s="8">
        <f t="shared" si="14"/>
        <v>4.612838226827864</v>
      </c>
      <c r="F59" s="9">
        <v>240</v>
      </c>
      <c r="G59" s="10">
        <f t="shared" si="2"/>
        <v>1.7271157167530224</v>
      </c>
      <c r="H59" s="9">
        <v>310</v>
      </c>
      <c r="I59" s="11">
        <f t="shared" si="3"/>
        <v>2.2308578008059876</v>
      </c>
      <c r="J59" s="7">
        <v>33</v>
      </c>
      <c r="K59" s="12">
        <f t="shared" si="4"/>
        <v>0.23747841105354059</v>
      </c>
      <c r="L59" s="13">
        <v>21</v>
      </c>
      <c r="M59" s="12">
        <f t="shared" si="5"/>
        <v>0.15112262521588948</v>
      </c>
      <c r="N59" s="13">
        <v>11</v>
      </c>
      <c r="O59" s="14">
        <f t="shared" si="6"/>
        <v>7.9159470351180192E-2</v>
      </c>
      <c r="P59" s="15">
        <v>1780</v>
      </c>
      <c r="Q59" s="16">
        <v>4</v>
      </c>
      <c r="R59" s="15">
        <f t="shared" si="18"/>
        <v>3474</v>
      </c>
    </row>
    <row r="60" spans="1:18" ht="21.95" customHeight="1" x14ac:dyDescent="0.25">
      <c r="A60" s="4">
        <v>45</v>
      </c>
      <c r="B60" s="5" t="s">
        <v>59</v>
      </c>
      <c r="C60" s="6">
        <v>13435</v>
      </c>
      <c r="D60" s="7">
        <v>744</v>
      </c>
      <c r="E60" s="8">
        <f t="shared" si="14"/>
        <v>5.5377744696687756</v>
      </c>
      <c r="F60" s="9">
        <v>337</v>
      </c>
      <c r="G60" s="10">
        <f t="shared" si="2"/>
        <v>2.5083736509117975</v>
      </c>
      <c r="H60" s="9">
        <v>382</v>
      </c>
      <c r="I60" s="11">
        <f t="shared" si="3"/>
        <v>2.8433196873836994</v>
      </c>
      <c r="J60" s="7">
        <v>98</v>
      </c>
      <c r="K60" s="12">
        <f t="shared" si="4"/>
        <v>0.72943803498325277</v>
      </c>
      <c r="L60" s="13">
        <v>48</v>
      </c>
      <c r="M60" s="12">
        <f t="shared" si="5"/>
        <v>0.35727577223669521</v>
      </c>
      <c r="N60" s="13">
        <v>23</v>
      </c>
      <c r="O60" s="14">
        <f t="shared" si="6"/>
        <v>0.17119464086341646</v>
      </c>
      <c r="P60" s="15">
        <v>1526</v>
      </c>
      <c r="Q60" s="16">
        <v>6</v>
      </c>
      <c r="R60" s="15">
        <f t="shared" si="18"/>
        <v>2239.1666666666665</v>
      </c>
    </row>
    <row r="61" spans="1:18" ht="21.95" customHeight="1" x14ac:dyDescent="0.25">
      <c r="A61" s="4">
        <v>46</v>
      </c>
      <c r="B61" s="5" t="s">
        <v>60</v>
      </c>
      <c r="C61" s="6">
        <v>3836</v>
      </c>
      <c r="D61" s="7">
        <v>309</v>
      </c>
      <c r="E61" s="8">
        <f t="shared" si="14"/>
        <v>8.0552659019812296</v>
      </c>
      <c r="F61" s="9">
        <v>115</v>
      </c>
      <c r="G61" s="10">
        <f t="shared" si="2"/>
        <v>2.9979144942648595</v>
      </c>
      <c r="H61" s="9">
        <v>98</v>
      </c>
      <c r="I61" s="11">
        <f t="shared" si="3"/>
        <v>2.5547445255474455</v>
      </c>
      <c r="J61" s="7">
        <v>26</v>
      </c>
      <c r="K61" s="12">
        <f t="shared" si="4"/>
        <v>0.67778936392075084</v>
      </c>
      <c r="L61" s="13">
        <v>16</v>
      </c>
      <c r="M61" s="12">
        <f t="shared" si="5"/>
        <v>0.41710114702815432</v>
      </c>
      <c r="N61" s="13">
        <v>8</v>
      </c>
      <c r="O61" s="14">
        <f t="shared" si="6"/>
        <v>0.20855057351407716</v>
      </c>
      <c r="P61" s="15">
        <v>968</v>
      </c>
      <c r="Q61" s="16">
        <v>1</v>
      </c>
      <c r="R61" s="15">
        <f t="shared" si="18"/>
        <v>3836</v>
      </c>
    </row>
    <row r="62" spans="1:18" ht="21.95" customHeight="1" thickBot="1" x14ac:dyDescent="0.3">
      <c r="A62" s="4">
        <v>47</v>
      </c>
      <c r="B62" s="17" t="s">
        <v>61</v>
      </c>
      <c r="C62" s="18">
        <v>6418</v>
      </c>
      <c r="D62" s="19">
        <v>199</v>
      </c>
      <c r="E62" s="20">
        <f t="shared" si="14"/>
        <v>3.1006544094733561</v>
      </c>
      <c r="F62" s="21">
        <v>107</v>
      </c>
      <c r="G62" s="22">
        <f t="shared" si="2"/>
        <v>1.6671860392645683</v>
      </c>
      <c r="H62" s="21">
        <v>90</v>
      </c>
      <c r="I62" s="23">
        <f t="shared" si="3"/>
        <v>1.4023060143346837</v>
      </c>
      <c r="J62" s="19">
        <v>40</v>
      </c>
      <c r="K62" s="24">
        <f t="shared" si="4"/>
        <v>0.62324711748208161</v>
      </c>
      <c r="L62" s="25">
        <v>5</v>
      </c>
      <c r="M62" s="24">
        <f t="shared" si="5"/>
        <v>7.7905889685260202E-2</v>
      </c>
      <c r="N62" s="25">
        <v>1</v>
      </c>
      <c r="O62" s="26">
        <f t="shared" si="6"/>
        <v>1.558117793705204E-2</v>
      </c>
      <c r="P62" s="27">
        <v>1286</v>
      </c>
      <c r="Q62" s="28">
        <v>1</v>
      </c>
      <c r="R62" s="27">
        <f t="shared" si="18"/>
        <v>6418</v>
      </c>
    </row>
    <row r="63" spans="1:18" ht="21.95" customHeight="1" thickBot="1" x14ac:dyDescent="0.3">
      <c r="A63" s="29"/>
      <c r="B63" s="78" t="s">
        <v>105</v>
      </c>
      <c r="C63" s="50">
        <f>SUM(C54:C62)</f>
        <v>143165</v>
      </c>
      <c r="D63" s="50">
        <f>SUM(D54:D62)</f>
        <v>6273</v>
      </c>
      <c r="E63" s="20">
        <f t="shared" si="14"/>
        <v>4.3816575280271017</v>
      </c>
      <c r="F63" s="51">
        <f>SUM(F54:F62)</f>
        <v>2844</v>
      </c>
      <c r="G63" s="34">
        <f t="shared" si="2"/>
        <v>1.986519051444138</v>
      </c>
      <c r="H63" s="51">
        <f t="shared" ref="H63:N63" si="19">SUM(H54:H62)</f>
        <v>2995</v>
      </c>
      <c r="I63" s="35">
        <f t="shared" si="3"/>
        <v>2.0919917577620231</v>
      </c>
      <c r="J63" s="51">
        <f t="shared" si="19"/>
        <v>1156</v>
      </c>
      <c r="K63" s="36">
        <f t="shared" si="4"/>
        <v>0.80745992386407284</v>
      </c>
      <c r="L63" s="51">
        <f t="shared" si="19"/>
        <v>404</v>
      </c>
      <c r="M63" s="36">
        <f t="shared" si="5"/>
        <v>0.28219187650612931</v>
      </c>
      <c r="N63" s="51">
        <f t="shared" si="19"/>
        <v>128</v>
      </c>
      <c r="O63" s="37">
        <f t="shared" si="6"/>
        <v>8.9407327209862747E-2</v>
      </c>
      <c r="P63" s="53" t="s">
        <v>0</v>
      </c>
      <c r="Q63" s="54">
        <f>SUM(Q54:Q62)</f>
        <v>60</v>
      </c>
      <c r="R63" s="40">
        <f t="shared" si="18"/>
        <v>2386.0833333333335</v>
      </c>
    </row>
    <row r="64" spans="1:18" ht="21.95" customHeight="1" x14ac:dyDescent="0.25">
      <c r="A64" s="1">
        <v>48</v>
      </c>
      <c r="B64" s="95" t="s">
        <v>62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7"/>
    </row>
    <row r="65" spans="1:18" ht="21.95" customHeight="1" x14ac:dyDescent="0.25">
      <c r="A65" s="4">
        <v>49</v>
      </c>
      <c r="B65" s="5" t="s">
        <v>63</v>
      </c>
      <c r="C65" s="6">
        <v>10246</v>
      </c>
      <c r="D65" s="7">
        <v>295</v>
      </c>
      <c r="E65" s="8">
        <f t="shared" si="14"/>
        <v>2.8791723599453447</v>
      </c>
      <c r="F65" s="9">
        <v>124</v>
      </c>
      <c r="G65" s="10">
        <f t="shared" si="2"/>
        <v>1.2102283818075348</v>
      </c>
      <c r="H65" s="9">
        <v>77</v>
      </c>
      <c r="I65" s="11">
        <f t="shared" si="3"/>
        <v>0.75151278547725942</v>
      </c>
      <c r="J65" s="7">
        <v>68</v>
      </c>
      <c r="K65" s="12">
        <f t="shared" si="4"/>
        <v>0.66367362873316416</v>
      </c>
      <c r="L65" s="13">
        <v>24</v>
      </c>
      <c r="M65" s="12">
        <f t="shared" si="5"/>
        <v>0.23423775131758734</v>
      </c>
      <c r="N65" s="13">
        <v>9</v>
      </c>
      <c r="O65" s="14">
        <f t="shared" si="6"/>
        <v>8.7839156744095259E-2</v>
      </c>
      <c r="P65" s="15">
        <v>1003</v>
      </c>
      <c r="Q65" s="16">
        <v>4</v>
      </c>
      <c r="R65" s="15">
        <f t="shared" ref="R65:R72" si="20">C65/Q65</f>
        <v>2561.5</v>
      </c>
    </row>
    <row r="66" spans="1:18" ht="21.95" customHeight="1" x14ac:dyDescent="0.25">
      <c r="A66" s="4">
        <v>50</v>
      </c>
      <c r="B66" s="5" t="s">
        <v>64</v>
      </c>
      <c r="C66" s="6">
        <v>7576</v>
      </c>
      <c r="D66" s="7">
        <v>318</v>
      </c>
      <c r="E66" s="8">
        <f t="shared" si="14"/>
        <v>4.1974656810982047</v>
      </c>
      <c r="F66" s="9">
        <v>54</v>
      </c>
      <c r="G66" s="10">
        <f t="shared" si="2"/>
        <v>0.7127771911298838</v>
      </c>
      <c r="H66" s="9">
        <v>89</v>
      </c>
      <c r="I66" s="11">
        <f t="shared" si="3"/>
        <v>1.1747624076029566</v>
      </c>
      <c r="J66" s="7">
        <v>20</v>
      </c>
      <c r="K66" s="12">
        <f t="shared" si="4"/>
        <v>0.26399155227032733</v>
      </c>
      <c r="L66" s="13">
        <v>14</v>
      </c>
      <c r="M66" s="12">
        <f t="shared" si="5"/>
        <v>0.18479408658922913</v>
      </c>
      <c r="N66" s="13">
        <v>11</v>
      </c>
      <c r="O66" s="14">
        <f t="shared" si="6"/>
        <v>0.14519535374868003</v>
      </c>
      <c r="P66" s="15">
        <v>723</v>
      </c>
      <c r="Q66" s="16">
        <v>3</v>
      </c>
      <c r="R66" s="15">
        <f t="shared" si="20"/>
        <v>2525.3333333333335</v>
      </c>
    </row>
    <row r="67" spans="1:18" ht="21.95" customHeight="1" x14ac:dyDescent="0.25">
      <c r="A67" s="4">
        <v>51</v>
      </c>
      <c r="B67" s="5" t="s">
        <v>65</v>
      </c>
      <c r="C67" s="6">
        <v>18597</v>
      </c>
      <c r="D67" s="7">
        <v>618</v>
      </c>
      <c r="E67" s="8">
        <f t="shared" si="14"/>
        <v>3.3231166317147927</v>
      </c>
      <c r="F67" s="9">
        <v>162</v>
      </c>
      <c r="G67" s="10">
        <f t="shared" si="2"/>
        <v>0.87110824326504277</v>
      </c>
      <c r="H67" s="9">
        <v>142</v>
      </c>
      <c r="I67" s="11">
        <f t="shared" si="3"/>
        <v>0.76356401570145727</v>
      </c>
      <c r="J67" s="7">
        <v>152</v>
      </c>
      <c r="K67" s="12">
        <f t="shared" si="4"/>
        <v>0.81733612948324996</v>
      </c>
      <c r="L67" s="13">
        <v>9</v>
      </c>
      <c r="M67" s="12">
        <f t="shared" si="5"/>
        <v>4.8394902403613486E-2</v>
      </c>
      <c r="N67" s="13">
        <v>0</v>
      </c>
      <c r="O67" s="14">
        <f t="shared" si="6"/>
        <v>0</v>
      </c>
      <c r="P67" s="15">
        <v>796</v>
      </c>
      <c r="Q67" s="16">
        <v>10</v>
      </c>
      <c r="R67" s="15">
        <f t="shared" si="20"/>
        <v>1859.7</v>
      </c>
    </row>
    <row r="68" spans="1:18" ht="21.95" customHeight="1" x14ac:dyDescent="0.25">
      <c r="A68" s="4">
        <v>52</v>
      </c>
      <c r="B68" s="5" t="s">
        <v>66</v>
      </c>
      <c r="C68" s="6">
        <v>13724</v>
      </c>
      <c r="D68" s="7">
        <v>387</v>
      </c>
      <c r="E68" s="8">
        <f t="shared" si="14"/>
        <v>2.8198775867094144</v>
      </c>
      <c r="F68" s="9">
        <v>103</v>
      </c>
      <c r="G68" s="10">
        <f t="shared" si="2"/>
        <v>0.75051005537744098</v>
      </c>
      <c r="H68" s="9">
        <v>90</v>
      </c>
      <c r="I68" s="11">
        <f t="shared" si="3"/>
        <v>0.65578548528125913</v>
      </c>
      <c r="J68" s="7">
        <v>89</v>
      </c>
      <c r="K68" s="12">
        <f t="shared" si="4"/>
        <v>0.6484989798892451</v>
      </c>
      <c r="L68" s="13">
        <v>12</v>
      </c>
      <c r="M68" s="12">
        <f t="shared" si="5"/>
        <v>8.7438064704167887E-2</v>
      </c>
      <c r="N68" s="13">
        <v>2</v>
      </c>
      <c r="O68" s="14">
        <f t="shared" si="6"/>
        <v>1.4573010784027981E-2</v>
      </c>
      <c r="P68" s="15">
        <v>749</v>
      </c>
      <c r="Q68" s="16">
        <v>7</v>
      </c>
      <c r="R68" s="15">
        <f t="shared" si="20"/>
        <v>1960.5714285714287</v>
      </c>
    </row>
    <row r="69" spans="1:18" ht="21.95" customHeight="1" x14ac:dyDescent="0.25">
      <c r="A69" s="4">
        <v>53</v>
      </c>
      <c r="B69" s="5" t="s">
        <v>67</v>
      </c>
      <c r="C69" s="6">
        <v>4533</v>
      </c>
      <c r="D69" s="7">
        <v>100</v>
      </c>
      <c r="E69" s="8">
        <f t="shared" si="14"/>
        <v>2.2060445621001543</v>
      </c>
      <c r="F69" s="9">
        <v>6</v>
      </c>
      <c r="G69" s="10">
        <f t="shared" si="2"/>
        <v>0.13236267372600927</v>
      </c>
      <c r="H69" s="9">
        <v>45</v>
      </c>
      <c r="I69" s="11">
        <f t="shared" si="3"/>
        <v>0.9927200529450696</v>
      </c>
      <c r="J69" s="7">
        <v>30</v>
      </c>
      <c r="K69" s="12">
        <f t="shared" si="4"/>
        <v>0.66181336863004636</v>
      </c>
      <c r="L69" s="13">
        <v>20</v>
      </c>
      <c r="M69" s="12">
        <f t="shared" si="5"/>
        <v>0.44120891242003091</v>
      </c>
      <c r="N69" s="13">
        <v>11</v>
      </c>
      <c r="O69" s="14">
        <f t="shared" si="6"/>
        <v>0.24266490183101697</v>
      </c>
      <c r="P69" s="15">
        <v>1870</v>
      </c>
      <c r="Q69" s="16">
        <v>2</v>
      </c>
      <c r="R69" s="15">
        <f t="shared" si="20"/>
        <v>2266.5</v>
      </c>
    </row>
    <row r="70" spans="1:18" ht="21.95" customHeight="1" x14ac:dyDescent="0.25">
      <c r="A70" s="4">
        <v>54</v>
      </c>
      <c r="B70" s="5" t="s">
        <v>68</v>
      </c>
      <c r="C70" s="6">
        <v>8441</v>
      </c>
      <c r="D70" s="7">
        <v>280</v>
      </c>
      <c r="E70" s="8">
        <f t="shared" si="14"/>
        <v>3.317142518658927</v>
      </c>
      <c r="F70" s="9">
        <v>12</v>
      </c>
      <c r="G70" s="10">
        <f t="shared" si="2"/>
        <v>0.14216325079966829</v>
      </c>
      <c r="H70" s="9">
        <v>56</v>
      </c>
      <c r="I70" s="11">
        <f t="shared" si="3"/>
        <v>0.6634285037317853</v>
      </c>
      <c r="J70" s="7">
        <v>52</v>
      </c>
      <c r="K70" s="12">
        <f t="shared" si="4"/>
        <v>0.61604075346522924</v>
      </c>
      <c r="L70" s="13">
        <v>22</v>
      </c>
      <c r="M70" s="12">
        <f t="shared" si="5"/>
        <v>0.2606326264660585</v>
      </c>
      <c r="N70" s="13">
        <v>18</v>
      </c>
      <c r="O70" s="14">
        <f t="shared" si="6"/>
        <v>0.21324487619950241</v>
      </c>
      <c r="P70" s="15">
        <v>829</v>
      </c>
      <c r="Q70" s="16">
        <v>4</v>
      </c>
      <c r="R70" s="15">
        <f t="shared" si="20"/>
        <v>2110.25</v>
      </c>
    </row>
    <row r="71" spans="1:18" ht="21.95" customHeight="1" thickBot="1" x14ac:dyDescent="0.3">
      <c r="A71" s="4">
        <v>55</v>
      </c>
      <c r="B71" s="17" t="s">
        <v>69</v>
      </c>
      <c r="C71" s="18">
        <v>3883</v>
      </c>
      <c r="D71" s="19">
        <v>230</v>
      </c>
      <c r="E71" s="20">
        <f t="shared" si="14"/>
        <v>5.9232552150399176</v>
      </c>
      <c r="F71" s="21">
        <v>101</v>
      </c>
      <c r="G71" s="22">
        <f t="shared" si="2"/>
        <v>2.6010816379088331</v>
      </c>
      <c r="H71" s="21">
        <v>50</v>
      </c>
      <c r="I71" s="23">
        <f t="shared" si="3"/>
        <v>1.2876641771825907</v>
      </c>
      <c r="J71" s="19">
        <v>62</v>
      </c>
      <c r="K71" s="24">
        <f t="shared" si="4"/>
        <v>1.5967035797064124</v>
      </c>
      <c r="L71" s="25">
        <v>12</v>
      </c>
      <c r="M71" s="24">
        <f t="shared" si="5"/>
        <v>0.30903940252382178</v>
      </c>
      <c r="N71" s="25">
        <v>15</v>
      </c>
      <c r="O71" s="26">
        <f t="shared" si="6"/>
        <v>0.38629925315477726</v>
      </c>
      <c r="P71" s="27">
        <v>800</v>
      </c>
      <c r="Q71" s="28">
        <v>3</v>
      </c>
      <c r="R71" s="27">
        <f t="shared" si="20"/>
        <v>1294.3333333333333</v>
      </c>
    </row>
    <row r="72" spans="1:18" ht="21.95" customHeight="1" thickBot="1" x14ac:dyDescent="0.3">
      <c r="A72" s="29"/>
      <c r="B72" s="78" t="s">
        <v>107</v>
      </c>
      <c r="C72" s="50">
        <f>SUM(C65:C71)</f>
        <v>67000</v>
      </c>
      <c r="D72" s="50">
        <f>SUM(D65:D71)</f>
        <v>2228</v>
      </c>
      <c r="E72" s="35">
        <f t="shared" si="14"/>
        <v>3.3253731343283586</v>
      </c>
      <c r="F72" s="51">
        <f>SUM(F65:F71)</f>
        <v>562</v>
      </c>
      <c r="G72" s="34">
        <f t="shared" si="2"/>
        <v>0.83880597014925373</v>
      </c>
      <c r="H72" s="51">
        <f t="shared" ref="H72:N72" si="21">SUM(H65:H71)</f>
        <v>549</v>
      </c>
      <c r="I72" s="35">
        <f t="shared" si="3"/>
        <v>0.81940298507462683</v>
      </c>
      <c r="J72" s="51">
        <f t="shared" si="21"/>
        <v>473</v>
      </c>
      <c r="K72" s="36">
        <f t="shared" si="4"/>
        <v>0.70597014925373136</v>
      </c>
      <c r="L72" s="51">
        <f t="shared" si="21"/>
        <v>113</v>
      </c>
      <c r="M72" s="36">
        <f t="shared" si="5"/>
        <v>0.16865671641791044</v>
      </c>
      <c r="N72" s="51">
        <f t="shared" si="21"/>
        <v>66</v>
      </c>
      <c r="O72" s="37">
        <f t="shared" si="6"/>
        <v>9.8507462686567168E-2</v>
      </c>
      <c r="P72" s="53" t="s">
        <v>0</v>
      </c>
      <c r="Q72" s="54">
        <f>SUM(Q65:Q71)</f>
        <v>33</v>
      </c>
      <c r="R72" s="40">
        <f t="shared" si="20"/>
        <v>2030.3030303030303</v>
      </c>
    </row>
    <row r="73" spans="1:18" ht="21.95" customHeight="1" x14ac:dyDescent="0.25">
      <c r="A73" s="1">
        <v>56</v>
      </c>
      <c r="B73" s="101" t="s">
        <v>70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3"/>
    </row>
    <row r="74" spans="1:18" ht="21.95" customHeight="1" x14ac:dyDescent="0.25">
      <c r="A74" s="4">
        <v>57</v>
      </c>
      <c r="B74" s="5" t="s">
        <v>71</v>
      </c>
      <c r="C74" s="6">
        <v>6763</v>
      </c>
      <c r="D74" s="7">
        <v>142</v>
      </c>
      <c r="E74" s="8">
        <f t="shared" si="14"/>
        <v>2.0996599142392429</v>
      </c>
      <c r="F74" s="9">
        <v>26</v>
      </c>
      <c r="G74" s="10">
        <f t="shared" si="2"/>
        <v>0.38444477302972058</v>
      </c>
      <c r="H74" s="9">
        <v>43</v>
      </c>
      <c r="I74" s="11">
        <f t="shared" si="3"/>
        <v>0.63581250924146093</v>
      </c>
      <c r="J74" s="7">
        <v>14</v>
      </c>
      <c r="K74" s="12">
        <f t="shared" si="4"/>
        <v>0.20700872393908026</v>
      </c>
      <c r="L74" s="13">
        <v>11</v>
      </c>
      <c r="M74" s="12">
        <f t="shared" si="5"/>
        <v>0.16264971166642023</v>
      </c>
      <c r="N74" s="13">
        <v>3</v>
      </c>
      <c r="O74" s="14">
        <f t="shared" si="6"/>
        <v>4.4359012272660064E-2</v>
      </c>
      <c r="P74" s="15">
        <v>690</v>
      </c>
      <c r="Q74" s="16">
        <v>2</v>
      </c>
      <c r="R74" s="15">
        <f t="shared" ref="R74:R87" si="22">C74/Q74</f>
        <v>3381.5</v>
      </c>
    </row>
    <row r="75" spans="1:18" ht="21.95" customHeight="1" x14ac:dyDescent="0.25">
      <c r="A75" s="4">
        <v>58</v>
      </c>
      <c r="B75" s="5" t="s">
        <v>72</v>
      </c>
      <c r="C75" s="6">
        <v>9727</v>
      </c>
      <c r="D75" s="7">
        <v>232</v>
      </c>
      <c r="E75" s="8">
        <f t="shared" si="14"/>
        <v>2.3851136013159246</v>
      </c>
      <c r="F75" s="9">
        <v>81</v>
      </c>
      <c r="G75" s="10">
        <f t="shared" si="2"/>
        <v>0.8327336280456461</v>
      </c>
      <c r="H75" s="9">
        <v>74</v>
      </c>
      <c r="I75" s="11">
        <f t="shared" si="3"/>
        <v>0.76076899352318283</v>
      </c>
      <c r="J75" s="7">
        <v>41</v>
      </c>
      <c r="K75" s="12">
        <f t="shared" si="4"/>
        <v>0.42150714506014192</v>
      </c>
      <c r="L75" s="13">
        <v>22</v>
      </c>
      <c r="M75" s="12">
        <f t="shared" si="5"/>
        <v>0.22617456564202734</v>
      </c>
      <c r="N75" s="13">
        <v>8</v>
      </c>
      <c r="O75" s="14">
        <f t="shared" si="6"/>
        <v>8.2245296597100864E-2</v>
      </c>
      <c r="P75" s="15">
        <v>707</v>
      </c>
      <c r="Q75" s="16">
        <v>5</v>
      </c>
      <c r="R75" s="15">
        <f t="shared" si="22"/>
        <v>1945.4</v>
      </c>
    </row>
    <row r="76" spans="1:18" ht="21.95" customHeight="1" x14ac:dyDescent="0.25">
      <c r="A76" s="4">
        <v>59</v>
      </c>
      <c r="B76" s="5" t="s">
        <v>73</v>
      </c>
      <c r="C76" s="6">
        <v>14635</v>
      </c>
      <c r="D76" s="7">
        <v>714</v>
      </c>
      <c r="E76" s="8">
        <f t="shared" si="14"/>
        <v>4.8787154082678512</v>
      </c>
      <c r="F76" s="9">
        <v>13</v>
      </c>
      <c r="G76" s="10">
        <f t="shared" si="2"/>
        <v>8.8828151691151352E-2</v>
      </c>
      <c r="H76" s="9">
        <v>97</v>
      </c>
      <c r="I76" s="11">
        <f t="shared" si="3"/>
        <v>0.66279467031089856</v>
      </c>
      <c r="J76" s="7">
        <v>70</v>
      </c>
      <c r="K76" s="12">
        <f t="shared" si="4"/>
        <v>0.47830543218312266</v>
      </c>
      <c r="L76" s="13">
        <v>63</v>
      </c>
      <c r="M76" s="12">
        <f t="shared" si="5"/>
        <v>0.4304748889648104</v>
      </c>
      <c r="N76" s="13">
        <v>15</v>
      </c>
      <c r="O76" s="14">
        <f t="shared" si="6"/>
        <v>0.10249402118209772</v>
      </c>
      <c r="P76" s="15">
        <v>688</v>
      </c>
      <c r="Q76" s="16">
        <v>5</v>
      </c>
      <c r="R76" s="15">
        <f t="shared" si="22"/>
        <v>2927</v>
      </c>
    </row>
    <row r="77" spans="1:18" ht="21.95" customHeight="1" x14ac:dyDescent="0.25">
      <c r="A77" s="4">
        <v>60</v>
      </c>
      <c r="B77" s="5" t="s">
        <v>74</v>
      </c>
      <c r="C77" s="6">
        <v>11416</v>
      </c>
      <c r="D77" s="7">
        <v>240</v>
      </c>
      <c r="E77" s="8">
        <f t="shared" si="14"/>
        <v>2.102312543798178</v>
      </c>
      <c r="F77" s="9">
        <v>118</v>
      </c>
      <c r="G77" s="10">
        <f t="shared" si="2"/>
        <v>1.0336370007007707</v>
      </c>
      <c r="H77" s="9">
        <v>77</v>
      </c>
      <c r="I77" s="11">
        <f t="shared" si="3"/>
        <v>0.6744919411352488</v>
      </c>
      <c r="J77" s="7">
        <v>56</v>
      </c>
      <c r="K77" s="12">
        <f t="shared" si="4"/>
        <v>0.49053959355290822</v>
      </c>
      <c r="L77" s="13">
        <v>29</v>
      </c>
      <c r="M77" s="12">
        <f t="shared" si="5"/>
        <v>0.25402943237561321</v>
      </c>
      <c r="N77" s="13">
        <v>25</v>
      </c>
      <c r="O77" s="14">
        <f t="shared" si="6"/>
        <v>0.21899088997897687</v>
      </c>
      <c r="P77" s="15">
        <v>1267</v>
      </c>
      <c r="Q77" s="16">
        <v>3</v>
      </c>
      <c r="R77" s="15">
        <f t="shared" si="22"/>
        <v>3805.3333333333335</v>
      </c>
    </row>
    <row r="78" spans="1:18" ht="21.95" customHeight="1" x14ac:dyDescent="0.25">
      <c r="A78" s="4">
        <v>61</v>
      </c>
      <c r="B78" s="5" t="s">
        <v>75</v>
      </c>
      <c r="C78" s="6">
        <v>9439</v>
      </c>
      <c r="D78" s="7">
        <v>260</v>
      </c>
      <c r="E78" s="8">
        <f t="shared" si="14"/>
        <v>2.7545290814704946</v>
      </c>
      <c r="F78" s="9">
        <v>168</v>
      </c>
      <c r="G78" s="10">
        <f t="shared" si="2"/>
        <v>1.7798495603347813</v>
      </c>
      <c r="H78" s="9">
        <v>51</v>
      </c>
      <c r="I78" s="11">
        <f t="shared" si="3"/>
        <v>0.54031147367305854</v>
      </c>
      <c r="J78" s="7">
        <v>28</v>
      </c>
      <c r="K78" s="12">
        <f t="shared" si="4"/>
        <v>0.29664159338913021</v>
      </c>
      <c r="L78" s="13">
        <v>16</v>
      </c>
      <c r="M78" s="12">
        <f t="shared" si="5"/>
        <v>0.16950948193664583</v>
      </c>
      <c r="N78" s="13">
        <v>27</v>
      </c>
      <c r="O78" s="14">
        <f t="shared" si="6"/>
        <v>0.28604725076808984</v>
      </c>
      <c r="P78" s="15">
        <v>1046</v>
      </c>
      <c r="Q78" s="16">
        <v>2</v>
      </c>
      <c r="R78" s="15">
        <f t="shared" si="22"/>
        <v>4719.5</v>
      </c>
    </row>
    <row r="79" spans="1:18" ht="21.95" customHeight="1" x14ac:dyDescent="0.25">
      <c r="A79" s="4">
        <v>62</v>
      </c>
      <c r="B79" s="5" t="s">
        <v>76</v>
      </c>
      <c r="C79" s="6">
        <v>5744</v>
      </c>
      <c r="D79" s="7">
        <v>192</v>
      </c>
      <c r="E79" s="8">
        <f t="shared" si="14"/>
        <v>3.3426183844011144</v>
      </c>
      <c r="F79" s="9">
        <v>84</v>
      </c>
      <c r="G79" s="10">
        <f t="shared" si="2"/>
        <v>1.4623955431754874</v>
      </c>
      <c r="H79" s="9">
        <v>79</v>
      </c>
      <c r="I79" s="11">
        <f t="shared" si="3"/>
        <v>1.3753481894150419</v>
      </c>
      <c r="J79" s="7">
        <v>18</v>
      </c>
      <c r="K79" s="12">
        <f t="shared" si="4"/>
        <v>0.31337047353760444</v>
      </c>
      <c r="L79" s="13">
        <v>9</v>
      </c>
      <c r="M79" s="12">
        <f t="shared" si="5"/>
        <v>0.15668523676880222</v>
      </c>
      <c r="N79" s="13">
        <v>12</v>
      </c>
      <c r="O79" s="14">
        <f t="shared" si="6"/>
        <v>0.20891364902506965</v>
      </c>
      <c r="P79" s="15">
        <v>1146</v>
      </c>
      <c r="Q79" s="16">
        <v>3</v>
      </c>
      <c r="R79" s="15">
        <f t="shared" si="22"/>
        <v>1914.6666666666667</v>
      </c>
    </row>
    <row r="80" spans="1:18" ht="21.95" customHeight="1" x14ac:dyDescent="0.25">
      <c r="A80" s="4">
        <v>63</v>
      </c>
      <c r="B80" s="5" t="s">
        <v>77</v>
      </c>
      <c r="C80" s="6">
        <v>13800</v>
      </c>
      <c r="D80" s="7">
        <v>958</v>
      </c>
      <c r="E80" s="8">
        <f t="shared" si="14"/>
        <v>6.942028985507247</v>
      </c>
      <c r="F80" s="9">
        <v>482</v>
      </c>
      <c r="G80" s="10">
        <f t="shared" si="2"/>
        <v>3.4927536231884058</v>
      </c>
      <c r="H80" s="9">
        <v>439</v>
      </c>
      <c r="I80" s="11">
        <f t="shared" si="3"/>
        <v>3.181159420289855</v>
      </c>
      <c r="J80" s="7">
        <v>118</v>
      </c>
      <c r="K80" s="12">
        <f t="shared" si="4"/>
        <v>0.85507246376811585</v>
      </c>
      <c r="L80" s="13">
        <v>59</v>
      </c>
      <c r="M80" s="12">
        <f t="shared" si="5"/>
        <v>0.42753623188405793</v>
      </c>
      <c r="N80" s="13">
        <v>25</v>
      </c>
      <c r="O80" s="14">
        <f t="shared" si="6"/>
        <v>0.18115942028985507</v>
      </c>
      <c r="P80" s="15">
        <v>1897</v>
      </c>
      <c r="Q80" s="16">
        <v>6</v>
      </c>
      <c r="R80" s="15">
        <f t="shared" si="22"/>
        <v>2300</v>
      </c>
    </row>
    <row r="81" spans="1:18" ht="21.95" customHeight="1" x14ac:dyDescent="0.25">
      <c r="A81" s="4">
        <v>64</v>
      </c>
      <c r="B81" s="5" t="s">
        <v>78</v>
      </c>
      <c r="C81" s="6">
        <v>20588</v>
      </c>
      <c r="D81" s="7">
        <v>573</v>
      </c>
      <c r="E81" s="8">
        <f t="shared" si="14"/>
        <v>2.7831746648533127</v>
      </c>
      <c r="F81" s="9">
        <v>163</v>
      </c>
      <c r="G81" s="10">
        <f t="shared" si="2"/>
        <v>0.79172333398095984</v>
      </c>
      <c r="H81" s="9">
        <v>204</v>
      </c>
      <c r="I81" s="11">
        <f t="shared" si="3"/>
        <v>0.99086846706819498</v>
      </c>
      <c r="J81" s="7">
        <v>29</v>
      </c>
      <c r="K81" s="12">
        <f t="shared" si="4"/>
        <v>0.14085875267145909</v>
      </c>
      <c r="L81" s="13">
        <v>32</v>
      </c>
      <c r="M81" s="12">
        <f t="shared" si="5"/>
        <v>0.15543034777540315</v>
      </c>
      <c r="N81" s="13">
        <v>9</v>
      </c>
      <c r="O81" s="14">
        <f t="shared" si="6"/>
        <v>4.3714785311832136E-2</v>
      </c>
      <c r="P81" s="15">
        <v>1047</v>
      </c>
      <c r="Q81" s="16">
        <v>8</v>
      </c>
      <c r="R81" s="15">
        <f t="shared" si="22"/>
        <v>2573.5</v>
      </c>
    </row>
    <row r="82" spans="1:18" ht="21.95" customHeight="1" x14ac:dyDescent="0.25">
      <c r="A82" s="4">
        <v>65</v>
      </c>
      <c r="B82" s="5" t="s">
        <v>79</v>
      </c>
      <c r="C82" s="6">
        <v>8398</v>
      </c>
      <c r="D82" s="7">
        <v>419</v>
      </c>
      <c r="E82" s="8">
        <f t="shared" si="14"/>
        <v>4.9892831626577756</v>
      </c>
      <c r="F82" s="9">
        <v>75</v>
      </c>
      <c r="G82" s="10">
        <f t="shared" si="2"/>
        <v>0.89306977851869496</v>
      </c>
      <c r="H82" s="9">
        <v>146</v>
      </c>
      <c r="I82" s="11">
        <f t="shared" si="3"/>
        <v>1.7385091688497261</v>
      </c>
      <c r="J82" s="7">
        <v>17</v>
      </c>
      <c r="K82" s="12">
        <f t="shared" si="4"/>
        <v>0.20242914979757085</v>
      </c>
      <c r="L82" s="13">
        <v>9</v>
      </c>
      <c r="M82" s="12">
        <f t="shared" si="5"/>
        <v>0.10716837342224339</v>
      </c>
      <c r="N82" s="13">
        <v>2</v>
      </c>
      <c r="O82" s="14">
        <f t="shared" si="6"/>
        <v>2.3815194093831864E-2</v>
      </c>
      <c r="P82" s="15">
        <v>1126</v>
      </c>
      <c r="Q82" s="16">
        <v>3</v>
      </c>
      <c r="R82" s="15">
        <f t="shared" si="22"/>
        <v>2799.3333333333335</v>
      </c>
    </row>
    <row r="83" spans="1:18" ht="21.95" customHeight="1" x14ac:dyDescent="0.25">
      <c r="A83" s="4">
        <v>66</v>
      </c>
      <c r="B83" s="5" t="s">
        <v>80</v>
      </c>
      <c r="C83" s="6">
        <v>9962</v>
      </c>
      <c r="D83" s="7">
        <v>170</v>
      </c>
      <c r="E83" s="8">
        <f t="shared" si="14"/>
        <v>1.7064846416382253</v>
      </c>
      <c r="F83" s="9">
        <v>4</v>
      </c>
      <c r="G83" s="10">
        <f t="shared" si="2"/>
        <v>4.0152579803252361E-2</v>
      </c>
      <c r="H83" s="9">
        <v>40</v>
      </c>
      <c r="I83" s="11">
        <f t="shared" si="3"/>
        <v>0.40152579803252364</v>
      </c>
      <c r="J83" s="7">
        <v>27</v>
      </c>
      <c r="K83" s="12">
        <f t="shared" si="4"/>
        <v>0.27102991367195345</v>
      </c>
      <c r="L83" s="13">
        <v>5</v>
      </c>
      <c r="M83" s="12">
        <f t="shared" si="5"/>
        <v>5.0190724754065455E-2</v>
      </c>
      <c r="N83" s="13">
        <v>4</v>
      </c>
      <c r="O83" s="14">
        <f t="shared" si="6"/>
        <v>4.0152579803252361E-2</v>
      </c>
      <c r="P83" s="15">
        <v>1171</v>
      </c>
      <c r="Q83" s="16">
        <v>4</v>
      </c>
      <c r="R83" s="15">
        <f t="shared" si="22"/>
        <v>2490.5</v>
      </c>
    </row>
    <row r="84" spans="1:18" ht="21.95" customHeight="1" x14ac:dyDescent="0.25">
      <c r="A84" s="4">
        <v>67</v>
      </c>
      <c r="B84" s="5" t="s">
        <v>81</v>
      </c>
      <c r="C84" s="6">
        <v>9834</v>
      </c>
      <c r="D84" s="7">
        <v>385</v>
      </c>
      <c r="E84" s="8">
        <f t="shared" si="14"/>
        <v>3.9149888143176734</v>
      </c>
      <c r="F84" s="9">
        <v>82</v>
      </c>
      <c r="G84" s="10">
        <f t="shared" ref="G84:G103" si="23">F84/C84*100</f>
        <v>0.83384177343908894</v>
      </c>
      <c r="H84" s="9">
        <v>101</v>
      </c>
      <c r="I84" s="11">
        <f t="shared" ref="I84:I103" si="24">H84/C84*100</f>
        <v>1.0270490136261947</v>
      </c>
      <c r="J84" s="7">
        <v>43</v>
      </c>
      <c r="K84" s="12">
        <f t="shared" ref="K84:K103" si="25">J84/C84*100</f>
        <v>0.4372584909497661</v>
      </c>
      <c r="L84" s="13">
        <v>24</v>
      </c>
      <c r="M84" s="12">
        <f t="shared" ref="M84:M103" si="26">L84/C84*100</f>
        <v>0.24405125076266015</v>
      </c>
      <c r="N84" s="13">
        <v>15</v>
      </c>
      <c r="O84" s="14">
        <f t="shared" ref="O84:O103" si="27">N84/C84*100</f>
        <v>0.1525320317266626</v>
      </c>
      <c r="P84" s="15">
        <v>636</v>
      </c>
      <c r="Q84" s="16">
        <v>5</v>
      </c>
      <c r="R84" s="15">
        <f t="shared" si="22"/>
        <v>1966.8</v>
      </c>
    </row>
    <row r="85" spans="1:18" ht="21.95" customHeight="1" x14ac:dyDescent="0.25">
      <c r="A85" s="4">
        <v>68</v>
      </c>
      <c r="B85" s="5" t="s">
        <v>82</v>
      </c>
      <c r="C85" s="6">
        <v>5412</v>
      </c>
      <c r="D85" s="7">
        <v>212</v>
      </c>
      <c r="E85" s="8">
        <f t="shared" si="14"/>
        <v>3.9172209903917219</v>
      </c>
      <c r="F85" s="9">
        <v>63</v>
      </c>
      <c r="G85" s="10">
        <f t="shared" si="23"/>
        <v>1.164079822616408</v>
      </c>
      <c r="H85" s="9">
        <v>70</v>
      </c>
      <c r="I85" s="11">
        <f t="shared" si="24"/>
        <v>1.2934220251293422</v>
      </c>
      <c r="J85" s="7">
        <v>51</v>
      </c>
      <c r="K85" s="12">
        <f t="shared" si="25"/>
        <v>0.94235033259423506</v>
      </c>
      <c r="L85" s="13">
        <v>27</v>
      </c>
      <c r="M85" s="12">
        <f t="shared" si="26"/>
        <v>0.49889135254988909</v>
      </c>
      <c r="N85" s="13">
        <v>10</v>
      </c>
      <c r="O85" s="14">
        <f t="shared" si="27"/>
        <v>0.18477457501847747</v>
      </c>
      <c r="P85" s="15">
        <v>1080</v>
      </c>
      <c r="Q85" s="16">
        <v>3</v>
      </c>
      <c r="R85" s="15">
        <f t="shared" si="22"/>
        <v>1804</v>
      </c>
    </row>
    <row r="86" spans="1:18" ht="21.95" customHeight="1" thickBot="1" x14ac:dyDescent="0.3">
      <c r="A86" s="4">
        <v>69</v>
      </c>
      <c r="B86" s="17" t="s">
        <v>83</v>
      </c>
      <c r="C86" s="18">
        <v>9595</v>
      </c>
      <c r="D86" s="19">
        <v>175</v>
      </c>
      <c r="E86" s="20">
        <f t="shared" si="14"/>
        <v>1.8238665971860344</v>
      </c>
      <c r="F86" s="21">
        <v>31</v>
      </c>
      <c r="G86" s="22">
        <f t="shared" si="23"/>
        <v>0.32308494007295468</v>
      </c>
      <c r="H86" s="21">
        <v>28</v>
      </c>
      <c r="I86" s="23">
        <f t="shared" si="24"/>
        <v>0.29181865554976549</v>
      </c>
      <c r="J86" s="19">
        <v>10</v>
      </c>
      <c r="K86" s="24">
        <f t="shared" si="25"/>
        <v>0.10422094841063052</v>
      </c>
      <c r="L86" s="25">
        <v>7</v>
      </c>
      <c r="M86" s="24">
        <f t="shared" si="26"/>
        <v>7.2954663887441373E-2</v>
      </c>
      <c r="N86" s="25">
        <v>3</v>
      </c>
      <c r="O86" s="26">
        <f t="shared" si="27"/>
        <v>3.1266284523189157E-2</v>
      </c>
      <c r="P86" s="27">
        <v>720</v>
      </c>
      <c r="Q86" s="28">
        <v>3</v>
      </c>
      <c r="R86" s="27">
        <f t="shared" si="22"/>
        <v>3198.3333333333335</v>
      </c>
    </row>
    <row r="87" spans="1:18" ht="21.95" customHeight="1" thickBot="1" x14ac:dyDescent="0.3">
      <c r="A87" s="29"/>
      <c r="B87" s="98" t="s">
        <v>106</v>
      </c>
      <c r="C87" s="50">
        <f>SUM(C74:C86)</f>
        <v>135313</v>
      </c>
      <c r="D87" s="50">
        <f>SUM(D74:D86)</f>
        <v>4672</v>
      </c>
      <c r="E87" s="35">
        <f t="shared" si="14"/>
        <v>3.4527355095223666</v>
      </c>
      <c r="F87" s="51">
        <f>SUM(F74:F86)</f>
        <v>1390</v>
      </c>
      <c r="G87" s="34">
        <f t="shared" si="23"/>
        <v>1.0272479362662863</v>
      </c>
      <c r="H87" s="51">
        <f t="shared" ref="H87:N87" si="28">SUM(H74:H86)</f>
        <v>1449</v>
      </c>
      <c r="I87" s="35">
        <f t="shared" si="24"/>
        <v>1.0708505465106826</v>
      </c>
      <c r="J87" s="51">
        <f t="shared" si="28"/>
        <v>522</v>
      </c>
      <c r="K87" s="36">
        <f t="shared" si="25"/>
        <v>0.38577224656906578</v>
      </c>
      <c r="L87" s="51">
        <f t="shared" si="28"/>
        <v>313</v>
      </c>
      <c r="M87" s="36">
        <f t="shared" si="26"/>
        <v>0.23131554248298392</v>
      </c>
      <c r="N87" s="51">
        <f t="shared" si="28"/>
        <v>158</v>
      </c>
      <c r="O87" s="37">
        <f t="shared" si="27"/>
        <v>0.11676631217990879</v>
      </c>
      <c r="P87" s="53" t="s">
        <v>0</v>
      </c>
      <c r="Q87" s="54">
        <f>SUM(Q74:Q86)</f>
        <v>52</v>
      </c>
      <c r="R87" s="40">
        <f t="shared" si="22"/>
        <v>2602.1730769230771</v>
      </c>
    </row>
    <row r="88" spans="1:18" ht="21.95" customHeight="1" x14ac:dyDescent="0.25">
      <c r="A88" s="1">
        <v>70</v>
      </c>
      <c r="B88" s="70" t="s">
        <v>84</v>
      </c>
      <c r="C88" s="71"/>
      <c r="D88" s="72"/>
      <c r="E88" s="73"/>
      <c r="F88" s="71"/>
      <c r="G88" s="41"/>
      <c r="H88" s="71"/>
      <c r="I88" s="42"/>
      <c r="J88" s="74"/>
      <c r="K88" s="43"/>
      <c r="L88" s="71"/>
      <c r="M88" s="43"/>
      <c r="N88" s="71"/>
      <c r="O88" s="44"/>
      <c r="P88" s="75"/>
      <c r="Q88" s="71"/>
      <c r="R88" s="45"/>
    </row>
    <row r="89" spans="1:18" ht="21.95" customHeight="1" x14ac:dyDescent="0.25">
      <c r="A89" s="4">
        <v>71</v>
      </c>
      <c r="B89" s="5" t="s">
        <v>85</v>
      </c>
      <c r="C89" s="6">
        <v>11237</v>
      </c>
      <c r="D89" s="7">
        <v>319</v>
      </c>
      <c r="E89" s="8">
        <f t="shared" si="14"/>
        <v>2.8388359882530927</v>
      </c>
      <c r="F89" s="9">
        <v>177</v>
      </c>
      <c r="G89" s="10">
        <f t="shared" si="23"/>
        <v>1.5751535107235026</v>
      </c>
      <c r="H89" s="9">
        <v>147</v>
      </c>
      <c r="I89" s="11">
        <f t="shared" si="24"/>
        <v>1.3081783394144346</v>
      </c>
      <c r="J89" s="7">
        <v>42</v>
      </c>
      <c r="K89" s="12">
        <f t="shared" si="25"/>
        <v>0.37376523983269561</v>
      </c>
      <c r="L89" s="13">
        <v>4</v>
      </c>
      <c r="M89" s="12">
        <f t="shared" si="26"/>
        <v>3.559668950787577E-2</v>
      </c>
      <c r="N89" s="13">
        <v>1</v>
      </c>
      <c r="O89" s="14">
        <f t="shared" si="27"/>
        <v>8.8991723769689425E-3</v>
      </c>
      <c r="P89" s="15">
        <v>1865</v>
      </c>
      <c r="Q89" s="16">
        <v>5</v>
      </c>
      <c r="R89" s="15">
        <f>C89/Q89</f>
        <v>2247.4</v>
      </c>
    </row>
    <row r="90" spans="1:18" ht="21.95" customHeight="1" x14ac:dyDescent="0.25">
      <c r="A90" s="4">
        <v>72</v>
      </c>
      <c r="B90" s="5" t="s">
        <v>86</v>
      </c>
      <c r="C90" s="6">
        <v>14013</v>
      </c>
      <c r="D90" s="7">
        <v>422</v>
      </c>
      <c r="E90" s="8">
        <f t="shared" si="14"/>
        <v>3.0114893313351887</v>
      </c>
      <c r="F90" s="9">
        <v>186</v>
      </c>
      <c r="G90" s="10">
        <f t="shared" si="23"/>
        <v>1.3273388995932349</v>
      </c>
      <c r="H90" s="9">
        <v>187</v>
      </c>
      <c r="I90" s="11">
        <f t="shared" si="24"/>
        <v>1.3344751302362092</v>
      </c>
      <c r="J90" s="7">
        <v>73</v>
      </c>
      <c r="K90" s="12">
        <f t="shared" si="25"/>
        <v>0.5209448369371299</v>
      </c>
      <c r="L90" s="13">
        <v>47</v>
      </c>
      <c r="M90" s="12">
        <f t="shared" si="26"/>
        <v>0.33540284021979594</v>
      </c>
      <c r="N90" s="13">
        <v>23</v>
      </c>
      <c r="O90" s="14">
        <f t="shared" si="27"/>
        <v>0.16413330478841076</v>
      </c>
      <c r="P90" s="15">
        <v>1289</v>
      </c>
      <c r="Q90" s="16">
        <v>6</v>
      </c>
      <c r="R90" s="15">
        <f>C90/Q90</f>
        <v>2335.5</v>
      </c>
    </row>
    <row r="91" spans="1:18" ht="21.95" customHeight="1" x14ac:dyDescent="0.25">
      <c r="A91" s="4">
        <v>73</v>
      </c>
      <c r="B91" s="5" t="s">
        <v>87</v>
      </c>
      <c r="C91" s="6">
        <v>4423</v>
      </c>
      <c r="D91" s="7">
        <v>263</v>
      </c>
      <c r="E91" s="8">
        <f t="shared" si="14"/>
        <v>5.9461903685281481</v>
      </c>
      <c r="F91" s="9">
        <v>89</v>
      </c>
      <c r="G91" s="10">
        <f t="shared" si="23"/>
        <v>2.0122089079810084</v>
      </c>
      <c r="H91" s="9">
        <v>86</v>
      </c>
      <c r="I91" s="11">
        <f t="shared" si="24"/>
        <v>1.9443816414198507</v>
      </c>
      <c r="J91" s="7">
        <v>12</v>
      </c>
      <c r="K91" s="12">
        <f t="shared" si="25"/>
        <v>0.27130906624463036</v>
      </c>
      <c r="L91" s="13">
        <v>11</v>
      </c>
      <c r="M91" s="12">
        <f t="shared" si="26"/>
        <v>0.24869997739091115</v>
      </c>
      <c r="N91" s="13">
        <v>8</v>
      </c>
      <c r="O91" s="14">
        <f t="shared" si="27"/>
        <v>0.18087271082975356</v>
      </c>
      <c r="P91" s="15">
        <v>856</v>
      </c>
      <c r="Q91" s="16">
        <v>1</v>
      </c>
      <c r="R91" s="15">
        <f>C91/Q91</f>
        <v>4423</v>
      </c>
    </row>
    <row r="92" spans="1:18" ht="21.95" customHeight="1" thickBot="1" x14ac:dyDescent="0.3">
      <c r="A92" s="4">
        <v>74</v>
      </c>
      <c r="B92" s="17" t="s">
        <v>88</v>
      </c>
      <c r="C92" s="18">
        <v>28836</v>
      </c>
      <c r="D92" s="19">
        <v>1389</v>
      </c>
      <c r="E92" s="20">
        <f t="shared" si="14"/>
        <v>4.816895547232626</v>
      </c>
      <c r="F92" s="21">
        <v>514</v>
      </c>
      <c r="G92" s="22">
        <f t="shared" si="23"/>
        <v>1.7824941045914828</v>
      </c>
      <c r="H92" s="21">
        <v>843</v>
      </c>
      <c r="I92" s="23">
        <f t="shared" si="24"/>
        <v>2.9234290470245528</v>
      </c>
      <c r="J92" s="19">
        <v>88</v>
      </c>
      <c r="K92" s="24">
        <f t="shared" si="25"/>
        <v>0.30517408794562351</v>
      </c>
      <c r="L92" s="25">
        <v>69</v>
      </c>
      <c r="M92" s="24">
        <f t="shared" si="26"/>
        <v>0.23928422804827298</v>
      </c>
      <c r="N92" s="25">
        <v>27</v>
      </c>
      <c r="O92" s="26">
        <f t="shared" si="27"/>
        <v>9.3632958801498134E-2</v>
      </c>
      <c r="P92" s="27">
        <v>2159</v>
      </c>
      <c r="Q92" s="28">
        <v>11</v>
      </c>
      <c r="R92" s="27">
        <f>C92/Q92</f>
        <v>2621.4545454545455</v>
      </c>
    </row>
    <row r="93" spans="1:18" ht="21.95" customHeight="1" thickBot="1" x14ac:dyDescent="0.3">
      <c r="A93" s="29"/>
      <c r="B93" s="98" t="s">
        <v>108</v>
      </c>
      <c r="C93" s="50">
        <f>SUM(C89:C92)</f>
        <v>58509</v>
      </c>
      <c r="D93" s="50">
        <f>SUM(D89:D92)</f>
        <v>2393</v>
      </c>
      <c r="E93" s="35">
        <f t="shared" si="14"/>
        <v>4.0899690645883533</v>
      </c>
      <c r="F93" s="51">
        <f>SUM(F89:F92)</f>
        <v>966</v>
      </c>
      <c r="G93" s="34">
        <f t="shared" si="23"/>
        <v>1.6510280469671332</v>
      </c>
      <c r="H93" s="51">
        <f t="shared" ref="H93:N93" si="29">SUM(H89:H92)</f>
        <v>1263</v>
      </c>
      <c r="I93" s="35">
        <f t="shared" si="24"/>
        <v>2.1586422601651027</v>
      </c>
      <c r="J93" s="51">
        <f t="shared" si="29"/>
        <v>215</v>
      </c>
      <c r="K93" s="36">
        <f t="shared" si="25"/>
        <v>0.36746483446991063</v>
      </c>
      <c r="L93" s="51">
        <f t="shared" si="29"/>
        <v>131</v>
      </c>
      <c r="M93" s="36">
        <f t="shared" si="26"/>
        <v>0.22389717821189903</v>
      </c>
      <c r="N93" s="51">
        <f t="shared" si="29"/>
        <v>59</v>
      </c>
      <c r="O93" s="37">
        <f t="shared" si="27"/>
        <v>0.10083918713360338</v>
      </c>
      <c r="P93" s="53" t="s">
        <v>0</v>
      </c>
      <c r="Q93" s="54">
        <f>SUM(Q89:Q92)</f>
        <v>23</v>
      </c>
      <c r="R93" s="40">
        <f>C93/Q93</f>
        <v>2543.8695652173915</v>
      </c>
    </row>
    <row r="94" spans="1:18" ht="21.95" customHeight="1" x14ac:dyDescent="0.25">
      <c r="A94" s="1">
        <v>75</v>
      </c>
      <c r="B94" s="47" t="s">
        <v>89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9"/>
    </row>
    <row r="95" spans="1:18" ht="21.95" customHeight="1" x14ac:dyDescent="0.25">
      <c r="A95" s="4">
        <v>76</v>
      </c>
      <c r="B95" s="5" t="s">
        <v>90</v>
      </c>
      <c r="C95" s="6">
        <v>5530</v>
      </c>
      <c r="D95" s="7">
        <v>104</v>
      </c>
      <c r="E95" s="8">
        <f t="shared" si="14"/>
        <v>1.8806509945750454</v>
      </c>
      <c r="F95" s="9">
        <v>47</v>
      </c>
      <c r="G95" s="10">
        <f t="shared" si="23"/>
        <v>0.84990958408679929</v>
      </c>
      <c r="H95" s="9">
        <v>46</v>
      </c>
      <c r="I95" s="11">
        <f t="shared" si="24"/>
        <v>0.83182640144665465</v>
      </c>
      <c r="J95" s="7">
        <v>22</v>
      </c>
      <c r="K95" s="12">
        <f t="shared" si="25"/>
        <v>0.39783001808318269</v>
      </c>
      <c r="L95" s="13">
        <v>5</v>
      </c>
      <c r="M95" s="12">
        <f t="shared" si="26"/>
        <v>9.0415913200723327E-2</v>
      </c>
      <c r="N95" s="13">
        <v>7</v>
      </c>
      <c r="O95" s="14">
        <f t="shared" si="27"/>
        <v>0.12658227848101267</v>
      </c>
      <c r="P95" s="15">
        <v>1096</v>
      </c>
      <c r="Q95" s="16">
        <v>2</v>
      </c>
      <c r="R95" s="15">
        <f t="shared" ref="R95:R103" si="30">C95/Q95</f>
        <v>2765</v>
      </c>
    </row>
    <row r="96" spans="1:18" ht="21.95" customHeight="1" x14ac:dyDescent="0.25">
      <c r="A96" s="4">
        <v>77</v>
      </c>
      <c r="B96" s="5" t="s">
        <v>91</v>
      </c>
      <c r="C96" s="6">
        <v>7526</v>
      </c>
      <c r="D96" s="7">
        <v>177</v>
      </c>
      <c r="E96" s="8">
        <f t="shared" si="14"/>
        <v>2.3518469306404466</v>
      </c>
      <c r="F96" s="9">
        <v>79</v>
      </c>
      <c r="G96" s="10">
        <f t="shared" si="23"/>
        <v>1.0496943927717246</v>
      </c>
      <c r="H96" s="9">
        <v>69</v>
      </c>
      <c r="I96" s="11">
        <f t="shared" si="24"/>
        <v>0.91682168482593673</v>
      </c>
      <c r="J96" s="7">
        <v>93</v>
      </c>
      <c r="K96" s="12">
        <f t="shared" si="25"/>
        <v>1.2357161838958277</v>
      </c>
      <c r="L96" s="13">
        <v>22</v>
      </c>
      <c r="M96" s="12">
        <f t="shared" si="26"/>
        <v>0.29231995748073347</v>
      </c>
      <c r="N96" s="13">
        <v>25</v>
      </c>
      <c r="O96" s="14">
        <f t="shared" si="27"/>
        <v>0.33218176986446984</v>
      </c>
      <c r="P96" s="15">
        <v>1367</v>
      </c>
      <c r="Q96" s="16">
        <v>3</v>
      </c>
      <c r="R96" s="15">
        <f t="shared" si="30"/>
        <v>2508.6666666666665</v>
      </c>
    </row>
    <row r="97" spans="1:18" ht="21.95" customHeight="1" x14ac:dyDescent="0.25">
      <c r="A97" s="4">
        <v>78</v>
      </c>
      <c r="B97" s="5" t="s">
        <v>92</v>
      </c>
      <c r="C97" s="6">
        <v>6090</v>
      </c>
      <c r="D97" s="7">
        <v>200</v>
      </c>
      <c r="E97" s="8">
        <f t="shared" si="14"/>
        <v>3.284072249589491</v>
      </c>
      <c r="F97" s="9">
        <v>99</v>
      </c>
      <c r="G97" s="10">
        <f t="shared" si="23"/>
        <v>1.625615763546798</v>
      </c>
      <c r="H97" s="9">
        <v>75</v>
      </c>
      <c r="I97" s="11">
        <f t="shared" si="24"/>
        <v>1.2315270935960592</v>
      </c>
      <c r="J97" s="7">
        <v>45</v>
      </c>
      <c r="K97" s="12">
        <f t="shared" si="25"/>
        <v>0.73891625615763545</v>
      </c>
      <c r="L97" s="13">
        <v>14</v>
      </c>
      <c r="M97" s="12">
        <f t="shared" si="26"/>
        <v>0.22988505747126436</v>
      </c>
      <c r="N97" s="13">
        <v>6</v>
      </c>
      <c r="O97" s="14">
        <f t="shared" si="27"/>
        <v>9.852216748768472E-2</v>
      </c>
      <c r="P97" s="15">
        <v>1040</v>
      </c>
      <c r="Q97" s="16">
        <v>2</v>
      </c>
      <c r="R97" s="15">
        <f t="shared" si="30"/>
        <v>3045</v>
      </c>
    </row>
    <row r="98" spans="1:18" ht="21.95" customHeight="1" x14ac:dyDescent="0.25">
      <c r="A98" s="4">
        <v>79</v>
      </c>
      <c r="B98" s="5" t="s">
        <v>93</v>
      </c>
      <c r="C98" s="6">
        <v>8436</v>
      </c>
      <c r="D98" s="7">
        <v>207</v>
      </c>
      <c r="E98" s="8">
        <f t="shared" si="14"/>
        <v>2.4537695590327169</v>
      </c>
      <c r="F98" s="9">
        <v>69</v>
      </c>
      <c r="G98" s="10">
        <f t="shared" si="23"/>
        <v>0.81792318634423888</v>
      </c>
      <c r="H98" s="9">
        <v>69</v>
      </c>
      <c r="I98" s="11">
        <f t="shared" si="24"/>
        <v>0.81792318634423888</v>
      </c>
      <c r="J98" s="7">
        <v>48</v>
      </c>
      <c r="K98" s="12">
        <f t="shared" si="25"/>
        <v>0.56899004267425324</v>
      </c>
      <c r="L98" s="13">
        <v>17</v>
      </c>
      <c r="M98" s="12">
        <f t="shared" si="26"/>
        <v>0.20151730678046467</v>
      </c>
      <c r="N98" s="13">
        <v>8</v>
      </c>
      <c r="O98" s="14">
        <f t="shared" si="27"/>
        <v>9.4831673779042197E-2</v>
      </c>
      <c r="P98" s="15">
        <v>899</v>
      </c>
      <c r="Q98" s="16">
        <v>2</v>
      </c>
      <c r="R98" s="15">
        <f t="shared" si="30"/>
        <v>4218</v>
      </c>
    </row>
    <row r="99" spans="1:18" ht="21.95" customHeight="1" x14ac:dyDescent="0.25">
      <c r="A99" s="4">
        <v>80</v>
      </c>
      <c r="B99" s="5" t="s">
        <v>94</v>
      </c>
      <c r="C99" s="6">
        <v>32897</v>
      </c>
      <c r="D99" s="7">
        <v>966</v>
      </c>
      <c r="E99" s="8">
        <f t="shared" si="14"/>
        <v>2.936437973067453</v>
      </c>
      <c r="F99" s="9">
        <v>129</v>
      </c>
      <c r="G99" s="10">
        <f t="shared" si="23"/>
        <v>0.39213302124813815</v>
      </c>
      <c r="H99" s="9">
        <v>309</v>
      </c>
      <c r="I99" s="11">
        <f t="shared" si="24"/>
        <v>0.93929537647809824</v>
      </c>
      <c r="J99" s="7">
        <v>388</v>
      </c>
      <c r="K99" s="12">
        <f t="shared" si="25"/>
        <v>1.1794388546068031</v>
      </c>
      <c r="L99" s="13">
        <v>76</v>
      </c>
      <c r="M99" s="12">
        <f t="shared" si="26"/>
        <v>0.23102410554153874</v>
      </c>
      <c r="N99" s="13">
        <v>21</v>
      </c>
      <c r="O99" s="14">
        <f t="shared" si="27"/>
        <v>6.383560811016202E-2</v>
      </c>
      <c r="P99" s="15">
        <v>1073</v>
      </c>
      <c r="Q99" s="16">
        <v>12</v>
      </c>
      <c r="R99" s="15">
        <f t="shared" si="30"/>
        <v>2741.4166666666665</v>
      </c>
    </row>
    <row r="100" spans="1:18" ht="21.95" customHeight="1" x14ac:dyDescent="0.25">
      <c r="A100" s="4">
        <v>81</v>
      </c>
      <c r="B100" s="5" t="s">
        <v>95</v>
      </c>
      <c r="C100" s="6">
        <v>6219</v>
      </c>
      <c r="D100" s="7">
        <v>209</v>
      </c>
      <c r="E100" s="8">
        <f t="shared" si="14"/>
        <v>3.3606689178324487</v>
      </c>
      <c r="F100" s="9">
        <v>96</v>
      </c>
      <c r="G100" s="10">
        <f t="shared" si="23"/>
        <v>1.5436565364206465</v>
      </c>
      <c r="H100" s="9">
        <v>82</v>
      </c>
      <c r="I100" s="11">
        <f t="shared" si="24"/>
        <v>1.3185399581926354</v>
      </c>
      <c r="J100" s="7">
        <v>58</v>
      </c>
      <c r="K100" s="12">
        <f t="shared" si="25"/>
        <v>0.93262582408747385</v>
      </c>
      <c r="L100" s="13">
        <v>20</v>
      </c>
      <c r="M100" s="12">
        <f t="shared" si="26"/>
        <v>0.32159511175430133</v>
      </c>
      <c r="N100" s="13">
        <v>16</v>
      </c>
      <c r="O100" s="14">
        <f t="shared" si="27"/>
        <v>0.25727608940344104</v>
      </c>
      <c r="P100" s="15">
        <v>1225</v>
      </c>
      <c r="Q100" s="16">
        <v>3</v>
      </c>
      <c r="R100" s="15">
        <f t="shared" si="30"/>
        <v>2073</v>
      </c>
    </row>
    <row r="101" spans="1:18" ht="21.95" customHeight="1" x14ac:dyDescent="0.25">
      <c r="A101" s="4">
        <v>82</v>
      </c>
      <c r="B101" s="5" t="s">
        <v>96</v>
      </c>
      <c r="C101" s="6">
        <v>12277</v>
      </c>
      <c r="D101" s="7">
        <v>279</v>
      </c>
      <c r="E101" s="8">
        <f t="shared" si="14"/>
        <v>2.2725421519915288</v>
      </c>
      <c r="F101" s="9">
        <v>195</v>
      </c>
      <c r="G101" s="10">
        <f t="shared" si="23"/>
        <v>1.5883359126822514</v>
      </c>
      <c r="H101" s="9">
        <v>147</v>
      </c>
      <c r="I101" s="11">
        <f t="shared" si="24"/>
        <v>1.1973609187912357</v>
      </c>
      <c r="J101" s="7">
        <v>83</v>
      </c>
      <c r="K101" s="12">
        <f t="shared" si="25"/>
        <v>0.67606092693654807</v>
      </c>
      <c r="L101" s="13">
        <v>19</v>
      </c>
      <c r="M101" s="12">
        <f t="shared" si="26"/>
        <v>0.1547609350818604</v>
      </c>
      <c r="N101" s="13">
        <v>10</v>
      </c>
      <c r="O101" s="14">
        <f t="shared" si="27"/>
        <v>8.1453123727294935E-2</v>
      </c>
      <c r="P101" s="15">
        <v>1674</v>
      </c>
      <c r="Q101" s="16">
        <v>4</v>
      </c>
      <c r="R101" s="15">
        <f t="shared" si="30"/>
        <v>3069.25</v>
      </c>
    </row>
    <row r="102" spans="1:18" ht="21.95" customHeight="1" x14ac:dyDescent="0.25">
      <c r="A102" s="4"/>
      <c r="B102" s="94" t="s">
        <v>109</v>
      </c>
      <c r="C102" s="6">
        <f>SUM(C95:C101)</f>
        <v>78975</v>
      </c>
      <c r="D102" s="6">
        <f>SUM(D95:D101)</f>
        <v>2142</v>
      </c>
      <c r="E102" s="8">
        <f t="shared" si="14"/>
        <v>2.7122507122507122</v>
      </c>
      <c r="F102" s="9">
        <f>SUM(F95:F101)</f>
        <v>714</v>
      </c>
      <c r="G102" s="10">
        <f t="shared" si="23"/>
        <v>0.90408357075023749</v>
      </c>
      <c r="H102" s="9">
        <f t="shared" ref="H102:N102" si="31">SUM(H95:H101)</f>
        <v>797</v>
      </c>
      <c r="I102" s="11">
        <f t="shared" si="24"/>
        <v>1.0091801202912314</v>
      </c>
      <c r="J102" s="9">
        <f t="shared" si="31"/>
        <v>737</v>
      </c>
      <c r="K102" s="12">
        <f t="shared" si="25"/>
        <v>0.93320671098448882</v>
      </c>
      <c r="L102" s="9">
        <f t="shared" si="31"/>
        <v>173</v>
      </c>
      <c r="M102" s="12">
        <f t="shared" si="26"/>
        <v>0.21905666350110795</v>
      </c>
      <c r="N102" s="9">
        <f t="shared" si="31"/>
        <v>93</v>
      </c>
      <c r="O102" s="14">
        <f t="shared" si="27"/>
        <v>0.11775878442545108</v>
      </c>
      <c r="P102" s="15" t="s">
        <v>0</v>
      </c>
      <c r="Q102" s="16">
        <f>SUM(Q95:Q101)</f>
        <v>28</v>
      </c>
      <c r="R102" s="15">
        <f t="shared" si="30"/>
        <v>2820.5357142857142</v>
      </c>
    </row>
    <row r="103" spans="1:18" ht="21.95" customHeight="1" x14ac:dyDescent="0.25">
      <c r="A103" s="79"/>
      <c r="B103" s="81" t="s">
        <v>97</v>
      </c>
      <c r="C103" s="80">
        <f>SUM(C9:C101)-C15-C21-C29-C35-C42-C52-C63-C72-C87-C93</f>
        <v>1028585</v>
      </c>
      <c r="D103" s="80">
        <f t="shared" ref="D103:Q103" si="32">SUM(D9:D101)-D15-D21-D29-D35-D42-D52-D63-D72-D87-D93</f>
        <v>38706</v>
      </c>
      <c r="E103" s="8">
        <f t="shared" si="14"/>
        <v>3.7630336821944708</v>
      </c>
      <c r="F103" s="80">
        <f t="shared" si="32"/>
        <v>13827</v>
      </c>
      <c r="G103" s="10">
        <f t="shared" si="23"/>
        <v>1.344273929718983</v>
      </c>
      <c r="H103" s="80">
        <f t="shared" si="32"/>
        <v>14465</v>
      </c>
      <c r="I103" s="11">
        <f t="shared" si="24"/>
        <v>1.4063008890854913</v>
      </c>
      <c r="J103" s="80">
        <f t="shared" si="32"/>
        <v>6739</v>
      </c>
      <c r="K103" s="12">
        <f t="shared" si="25"/>
        <v>0.65517191092617522</v>
      </c>
      <c r="L103" s="80">
        <f t="shared" si="32"/>
        <v>2491</v>
      </c>
      <c r="M103" s="12">
        <f t="shared" si="26"/>
        <v>0.24217736015983124</v>
      </c>
      <c r="N103" s="80">
        <f t="shared" si="32"/>
        <v>1046</v>
      </c>
      <c r="O103" s="14">
        <f t="shared" si="27"/>
        <v>0.10169310266045101</v>
      </c>
      <c r="P103" s="80">
        <v>1388</v>
      </c>
      <c r="Q103" s="80">
        <f t="shared" si="32"/>
        <v>436</v>
      </c>
      <c r="R103" s="15">
        <f t="shared" si="30"/>
        <v>2359.1399082568805</v>
      </c>
    </row>
    <row r="104" spans="1:18" x14ac:dyDescent="0.25">
      <c r="A104" s="104" t="s">
        <v>2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</sheetData>
  <mergeCells count="29">
    <mergeCell ref="B73:R73"/>
    <mergeCell ref="A104:R104"/>
    <mergeCell ref="A2:R2"/>
    <mergeCell ref="B16:R16"/>
    <mergeCell ref="B22:R22"/>
    <mergeCell ref="B30:R30"/>
    <mergeCell ref="B36:R36"/>
    <mergeCell ref="I6:I7"/>
    <mergeCell ref="B53:R53"/>
    <mergeCell ref="J6:J7"/>
    <mergeCell ref="B8:D8"/>
    <mergeCell ref="B46:R46"/>
    <mergeCell ref="P4:P7"/>
    <mergeCell ref="Q4:Q7"/>
    <mergeCell ref="R4:R7"/>
    <mergeCell ref="F6:F7"/>
    <mergeCell ref="K6:K7"/>
    <mergeCell ref="L6:L7"/>
    <mergeCell ref="A4:A7"/>
    <mergeCell ref="B4:B7"/>
    <mergeCell ref="C4:C7"/>
    <mergeCell ref="D4:D7"/>
    <mergeCell ref="E4:E7"/>
    <mergeCell ref="F4:O5"/>
    <mergeCell ref="N6:N7"/>
    <mergeCell ref="G6:G7"/>
    <mergeCell ref="H6:H7"/>
    <mergeCell ref="M6:M7"/>
    <mergeCell ref="O6:O7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ROPS w OPOLU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ROPS w OPOLU</dc:creator>
  <cp:lastModifiedBy>Dariusz Lisowski</cp:lastModifiedBy>
  <dcterms:created xsi:type="dcterms:W3CDTF">2012-07-13T07:09:57Z</dcterms:created>
  <dcterms:modified xsi:type="dcterms:W3CDTF">2023-09-14T12:06:21Z</dcterms:modified>
</cp:coreProperties>
</file>